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学工办文件\4-学生事务\1.奖学金\2023年度\秋季\本科生\"/>
    </mc:Choice>
  </mc:AlternateContent>
  <bookViews>
    <workbookView xWindow="0" yWindow="0" windowWidth="28800" windowHeight="12360" activeTab="1"/>
  </bookViews>
  <sheets>
    <sheet name="空天2203班" sheetId="1" r:id="rId1"/>
    <sheet name="空天2202" sheetId="6" r:id="rId2"/>
    <sheet name="F2141303" sheetId="4" r:id="rId3"/>
    <sheet name="F2141302" sheetId="5" r:id="rId4"/>
    <sheet name="F2041303" sheetId="3" r:id="rId5"/>
    <sheet name="F2041302" sheetId="7" r:id="rId6"/>
  </sheets>
  <definedNames>
    <definedName name="_xlnm._FilterDatabase" localSheetId="5" hidden="1">F2041302!$A$4:$W$4</definedName>
    <definedName name="_xlnm._FilterDatabase" localSheetId="4" hidden="1">F2041303!$A$4:$M$4</definedName>
    <definedName name="_xlnm._FilterDatabase" localSheetId="3" hidden="1">F2141302!$A$4:$M$4</definedName>
    <definedName name="_xlnm._FilterDatabase" localSheetId="2" hidden="1">F2141303!$A$4:$M$4</definedName>
    <definedName name="_xlnm._FilterDatabase" localSheetId="1" hidden="1">空天2202!$A$4:$M$4</definedName>
    <definedName name="_xlnm._FilterDatabase" localSheetId="0" hidden="1">空天2203班!$A$4:$M$4</definedName>
  </definedNames>
  <calcPr calcId="162913"/>
</workbook>
</file>

<file path=xl/calcChain.xml><?xml version="1.0" encoding="utf-8"?>
<calcChain xmlns="http://schemas.openxmlformats.org/spreadsheetml/2006/main">
  <c r="H12" i="7" l="1"/>
  <c r="L12" i="7" s="1"/>
  <c r="H15" i="7"/>
  <c r="L15" i="7" s="1"/>
  <c r="H13" i="7"/>
  <c r="L13" i="7" s="1"/>
  <c r="H16" i="7"/>
  <c r="L16" i="7" s="1"/>
  <c r="H8" i="7"/>
  <c r="L8" i="7" s="1"/>
  <c r="H5" i="7"/>
  <c r="L5" i="7" s="1"/>
  <c r="H17" i="7"/>
  <c r="L17" i="7" s="1"/>
  <c r="H21" i="7"/>
  <c r="L21" i="7" s="1"/>
  <c r="H10" i="7"/>
  <c r="L10" i="7" s="1"/>
  <c r="H6" i="7"/>
  <c r="L6" i="7" s="1"/>
  <c r="H9" i="7"/>
  <c r="L9" i="7" s="1"/>
  <c r="H19" i="7"/>
  <c r="L19" i="7" s="1"/>
  <c r="H20" i="7"/>
  <c r="L20" i="7" s="1"/>
  <c r="H24" i="7"/>
  <c r="L24" i="7" s="1"/>
  <c r="H14" i="7"/>
  <c r="L14" i="7" s="1"/>
  <c r="H22" i="7"/>
  <c r="L22" i="7" s="1"/>
  <c r="H23" i="7"/>
  <c r="L23" i="7" s="1"/>
  <c r="H7" i="7"/>
  <c r="L7" i="7" s="1"/>
  <c r="H18" i="7"/>
  <c r="L18" i="7" s="1"/>
  <c r="H11" i="7"/>
  <c r="L11" i="7" s="1"/>
  <c r="H14" i="6"/>
  <c r="L14" i="6" s="1"/>
  <c r="H13" i="6"/>
  <c r="L13" i="6" s="1"/>
  <c r="H15" i="6"/>
  <c r="L15" i="6" s="1"/>
  <c r="H5" i="6"/>
  <c r="L5" i="6" s="1"/>
  <c r="H11" i="6"/>
  <c r="L11" i="6" s="1"/>
  <c r="H17" i="6"/>
  <c r="L17" i="6" s="1"/>
  <c r="H9" i="6"/>
  <c r="L9" i="6" s="1"/>
  <c r="H16" i="6"/>
  <c r="L16" i="6" s="1"/>
  <c r="H12" i="6"/>
  <c r="L12" i="6" s="1"/>
  <c r="H8" i="6"/>
  <c r="L8" i="6" s="1"/>
  <c r="H6" i="6"/>
  <c r="L6" i="6" s="1"/>
  <c r="H7" i="6"/>
  <c r="L7" i="6" s="1"/>
  <c r="H10" i="6"/>
  <c r="L10" i="6" s="1"/>
  <c r="L8" i="5" l="1"/>
  <c r="H15" i="5"/>
  <c r="L15" i="5" s="1"/>
  <c r="H17" i="5"/>
  <c r="L17" i="5" s="1"/>
  <c r="H14" i="5"/>
  <c r="L14" i="5" s="1"/>
  <c r="H16" i="5"/>
  <c r="L16" i="5" s="1"/>
  <c r="H18" i="5"/>
  <c r="L18" i="5" s="1"/>
  <c r="H12" i="5"/>
  <c r="L12" i="5" s="1"/>
  <c r="H11" i="5"/>
  <c r="L11" i="5" s="1"/>
  <c r="H19" i="5"/>
  <c r="L19" i="5" s="1"/>
  <c r="H13" i="5"/>
  <c r="L13" i="5" s="1"/>
  <c r="H9" i="5"/>
  <c r="L9" i="5" s="1"/>
  <c r="H8" i="5"/>
  <c r="H7" i="5"/>
  <c r="L7" i="5" s="1"/>
  <c r="H6" i="5"/>
  <c r="L6" i="5" s="1"/>
  <c r="H5" i="5"/>
  <c r="L5" i="5" s="1"/>
  <c r="H10" i="5"/>
  <c r="L10" i="5" s="1"/>
  <c r="L13" i="4" l="1"/>
  <c r="L17" i="4"/>
  <c r="H39" i="4"/>
  <c r="L39" i="4" s="1"/>
  <c r="H31" i="4"/>
  <c r="L31" i="4" s="1"/>
  <c r="H15" i="4"/>
  <c r="L15" i="4" s="1"/>
  <c r="H26" i="4"/>
  <c r="L26" i="4" s="1"/>
  <c r="H25" i="4"/>
  <c r="L25" i="4" s="1"/>
  <c r="H36" i="4"/>
  <c r="L36" i="4" s="1"/>
  <c r="H34" i="4"/>
  <c r="L34" i="4" s="1"/>
  <c r="H16" i="4"/>
  <c r="L16" i="4" s="1"/>
  <c r="H22" i="4"/>
  <c r="L22" i="4" s="1"/>
  <c r="H23" i="4"/>
  <c r="L23" i="4" s="1"/>
  <c r="H24" i="4"/>
  <c r="L24" i="4" s="1"/>
  <c r="H19" i="4"/>
  <c r="L19" i="4" s="1"/>
  <c r="H13" i="4"/>
  <c r="H20" i="4"/>
  <c r="L20" i="4" s="1"/>
  <c r="H35" i="4"/>
  <c r="L35" i="4" s="1"/>
  <c r="H7" i="4"/>
  <c r="L7" i="4" s="1"/>
  <c r="H18" i="4"/>
  <c r="L18" i="4" s="1"/>
  <c r="H14" i="4"/>
  <c r="L14" i="4" s="1"/>
  <c r="H32" i="4"/>
  <c r="L32" i="4" s="1"/>
  <c r="H30" i="4"/>
  <c r="L30" i="4" s="1"/>
  <c r="H37" i="4"/>
  <c r="L37" i="4" s="1"/>
  <c r="H21" i="4"/>
  <c r="L21" i="4" s="1"/>
  <c r="H29" i="4"/>
  <c r="L29" i="4" s="1"/>
  <c r="H38" i="4"/>
  <c r="L38" i="4" s="1"/>
  <c r="H12" i="4"/>
  <c r="L12" i="4" s="1"/>
  <c r="H27" i="4"/>
  <c r="L27" i="4" s="1"/>
  <c r="H8" i="4"/>
  <c r="L8" i="4" s="1"/>
  <c r="H33" i="4"/>
  <c r="L33" i="4" s="1"/>
  <c r="H9" i="4"/>
  <c r="L9" i="4" s="1"/>
  <c r="H6" i="4"/>
  <c r="L6" i="4" s="1"/>
  <c r="H10" i="4"/>
  <c r="L10" i="4" s="1"/>
  <c r="H5" i="4"/>
  <c r="L5" i="4" s="1"/>
  <c r="H17" i="4"/>
  <c r="H28" i="4"/>
  <c r="L28" i="4" s="1"/>
  <c r="H11" i="4"/>
  <c r="L11" i="4" s="1"/>
  <c r="I21" i="4" l="1"/>
  <c r="I28" i="4"/>
  <c r="I33" i="4"/>
  <c r="I7" i="4"/>
  <c r="I23" i="4"/>
  <c r="I26" i="4"/>
  <c r="I10" i="4"/>
  <c r="I12" i="4"/>
  <c r="I32" i="4"/>
  <c r="I13" i="4"/>
  <c r="I34" i="4"/>
  <c r="I39" i="4"/>
  <c r="I17" i="4"/>
  <c r="I38" i="4"/>
  <c r="I29" i="4"/>
  <c r="I20" i="4"/>
  <c r="I8" i="4"/>
  <c r="I14" i="4"/>
  <c r="I22" i="4"/>
  <c r="I11" i="4"/>
  <c r="I27" i="4"/>
  <c r="I18" i="4"/>
  <c r="I16" i="4"/>
  <c r="I35" i="4"/>
  <c r="I36" i="4"/>
  <c r="I5" i="4"/>
  <c r="I25" i="4"/>
  <c r="I6" i="4"/>
  <c r="I37" i="4"/>
  <c r="I19" i="4"/>
  <c r="I15" i="4"/>
  <c r="I9" i="4"/>
  <c r="I30" i="4"/>
  <c r="I24" i="4"/>
  <c r="I31" i="4"/>
  <c r="L15" i="3" l="1"/>
  <c r="L25" i="3"/>
  <c r="L23" i="3"/>
  <c r="L24" i="3"/>
  <c r="H29" i="3"/>
  <c r="L29" i="3" s="1"/>
  <c r="H31" i="3"/>
  <c r="L31" i="3" s="1"/>
  <c r="H30" i="3"/>
  <c r="L30" i="3" s="1"/>
  <c r="H33" i="3"/>
  <c r="L33" i="3" s="1"/>
  <c r="H32" i="3"/>
  <c r="L32" i="3" s="1"/>
  <c r="H28" i="3"/>
  <c r="L28" i="3" s="1"/>
  <c r="H27" i="3"/>
  <c r="L27" i="3" s="1"/>
  <c r="H26" i="3"/>
  <c r="L26" i="3" s="1"/>
  <c r="H25" i="3"/>
  <c r="H24" i="3"/>
  <c r="H22" i="3"/>
  <c r="L22" i="3" s="1"/>
  <c r="H21" i="3"/>
  <c r="L21" i="3" s="1"/>
  <c r="H20" i="3"/>
  <c r="L20" i="3" s="1"/>
  <c r="H19" i="3"/>
  <c r="L19" i="3" s="1"/>
  <c r="H18" i="3"/>
  <c r="L18" i="3" s="1"/>
  <c r="H17" i="3"/>
  <c r="L17" i="3" s="1"/>
  <c r="H16" i="3"/>
  <c r="L16" i="3" s="1"/>
  <c r="H15" i="3"/>
  <c r="H14" i="3"/>
  <c r="L14" i="3" s="1"/>
  <c r="H13" i="3"/>
  <c r="L13" i="3" s="1"/>
  <c r="H11" i="3"/>
  <c r="L11" i="3" s="1"/>
  <c r="H12" i="3"/>
  <c r="L12" i="3" s="1"/>
  <c r="H10" i="3"/>
  <c r="L10" i="3" s="1"/>
  <c r="H9" i="3"/>
  <c r="L9" i="3" s="1"/>
  <c r="H8" i="3"/>
  <c r="L8" i="3" s="1"/>
  <c r="H7" i="3"/>
  <c r="L7" i="3" s="1"/>
  <c r="H6" i="3"/>
  <c r="L6" i="3" s="1"/>
  <c r="H5" i="3"/>
  <c r="L5" i="3" s="1"/>
  <c r="L5" i="1"/>
  <c r="H25" i="1"/>
  <c r="L25" i="1" s="1"/>
  <c r="H33" i="1"/>
  <c r="L33" i="1" s="1"/>
  <c r="H32" i="1"/>
  <c r="L32" i="1" s="1"/>
  <c r="H28" i="1"/>
  <c r="L28" i="1" s="1"/>
  <c r="H19" i="1"/>
  <c r="L19" i="1" s="1"/>
  <c r="H31" i="1"/>
  <c r="L31" i="1" s="1"/>
  <c r="H36" i="1"/>
  <c r="L36" i="1" s="1"/>
  <c r="H29" i="1"/>
  <c r="L29" i="1" s="1"/>
  <c r="H35" i="1"/>
  <c r="L35" i="1" s="1"/>
  <c r="H34" i="1"/>
  <c r="L34" i="1" s="1"/>
  <c r="H15" i="1"/>
  <c r="L15" i="1" s="1"/>
  <c r="H16" i="1"/>
  <c r="L16" i="1" s="1"/>
  <c r="H13" i="1"/>
  <c r="L13" i="1" s="1"/>
  <c r="H20" i="1"/>
  <c r="L20" i="1" s="1"/>
  <c r="H11" i="1"/>
  <c r="L11" i="1" s="1"/>
  <c r="H30" i="1"/>
  <c r="L30" i="1" s="1"/>
  <c r="H18" i="1"/>
  <c r="L18" i="1" s="1"/>
  <c r="H14" i="1"/>
  <c r="L14" i="1" s="1"/>
  <c r="H26" i="1"/>
  <c r="L26" i="1" s="1"/>
  <c r="H24" i="1"/>
  <c r="L24" i="1" s="1"/>
  <c r="H12" i="1"/>
  <c r="L12" i="1" s="1"/>
  <c r="H23" i="1"/>
  <c r="L23" i="1" s="1"/>
  <c r="H21" i="1"/>
  <c r="L21" i="1" s="1"/>
  <c r="H17" i="1"/>
  <c r="L17" i="1" s="1"/>
  <c r="H10" i="1"/>
  <c r="L10" i="1" s="1"/>
  <c r="H22" i="1"/>
  <c r="L22" i="1" s="1"/>
  <c r="H6" i="1"/>
  <c r="L6" i="1" s="1"/>
  <c r="H27" i="1"/>
  <c r="L27" i="1" s="1"/>
  <c r="H7" i="1"/>
  <c r="L7" i="1" s="1"/>
  <c r="H9" i="1"/>
  <c r="L9" i="1" s="1"/>
  <c r="H8" i="1"/>
  <c r="L8" i="1" s="1"/>
  <c r="H5" i="1"/>
</calcChain>
</file>

<file path=xl/sharedStrings.xml><?xml version="1.0" encoding="utf-8"?>
<sst xmlns="http://schemas.openxmlformats.org/spreadsheetml/2006/main" count="355" uniqueCount="284">
  <si>
    <t xml:space="preserve">     空天2203班2022-2023学年综合测评汇总表</t>
  </si>
  <si>
    <t>学号</t>
  </si>
  <si>
    <t>测评指标</t>
  </si>
  <si>
    <t>合计</t>
  </si>
  <si>
    <t>排名</t>
  </si>
  <si>
    <t>思想政治</t>
  </si>
  <si>
    <t>寝室文明</t>
  </si>
  <si>
    <t>科技创新</t>
  </si>
  <si>
    <t>组织能力</t>
  </si>
  <si>
    <t>社会实践</t>
  </si>
  <si>
    <t>文体特长</t>
  </si>
  <si>
    <t>522021910074</t>
  </si>
  <si>
    <t>522021910223</t>
  </si>
  <si>
    <t>522021910206</t>
  </si>
  <si>
    <t>522021910149</t>
  </si>
  <si>
    <t>522413910001</t>
  </si>
  <si>
    <t>522021910121</t>
  </si>
  <si>
    <t>522021910272</t>
  </si>
  <si>
    <t>522021910001</t>
  </si>
  <si>
    <t>522021910004</t>
  </si>
  <si>
    <t>522021910094</t>
  </si>
  <si>
    <t>522021910085</t>
  </si>
  <si>
    <t>522021910076</t>
  </si>
  <si>
    <t>522021910341</t>
  </si>
  <si>
    <t>522021910194</t>
  </si>
  <si>
    <t>522021910411</t>
  </si>
  <si>
    <t>522021910010</t>
  </si>
  <si>
    <t>522021910375</t>
  </si>
  <si>
    <t>522021910188</t>
  </si>
  <si>
    <t>522021910159</t>
  </si>
  <si>
    <t>522021910362</t>
  </si>
  <si>
    <t>522021910344</t>
  </si>
  <si>
    <t>522021910164</t>
  </si>
  <si>
    <t>522021910152</t>
  </si>
  <si>
    <t>522021910173</t>
  </si>
  <si>
    <t>522021910395</t>
  </si>
  <si>
    <t>522021910326</t>
  </si>
  <si>
    <t>522021910016</t>
  </si>
  <si>
    <t>522413910002</t>
  </si>
  <si>
    <t>522021910200</t>
  </si>
  <si>
    <t>522021910019</t>
  </si>
  <si>
    <t>522021910108</t>
  </si>
  <si>
    <t>522021910214</t>
  </si>
  <si>
    <t xml:space="preserve">    </t>
  </si>
  <si>
    <t>核心成绩</t>
    <phoneticPr fontId="24" type="noConversion"/>
  </si>
  <si>
    <t>综合测评</t>
    <phoneticPr fontId="24" type="noConversion"/>
  </si>
  <si>
    <t>排名</t>
    <phoneticPr fontId="24" type="noConversion"/>
  </si>
  <si>
    <t>90.607142857</t>
  </si>
  <si>
    <t>76.8075</t>
  </si>
  <si>
    <t>87.017857143</t>
  </si>
  <si>
    <t>88.901785714</t>
  </si>
  <si>
    <t>88.893928571</t>
  </si>
  <si>
    <t>87.973214286</t>
  </si>
  <si>
    <t>84.420714286</t>
  </si>
  <si>
    <t>85.966071429</t>
  </si>
  <si>
    <t>83.946428571</t>
  </si>
  <si>
    <t>86.625</t>
  </si>
  <si>
    <t>90.169642857</t>
  </si>
  <si>
    <t>88.482142857</t>
  </si>
  <si>
    <t>89.160714286</t>
  </si>
  <si>
    <t>82.660714286</t>
  </si>
  <si>
    <t>88.375</t>
  </si>
  <si>
    <t>89.018181818</t>
  </si>
  <si>
    <t>84.482142857</t>
  </si>
  <si>
    <t>79.641304348</t>
  </si>
  <si>
    <t>88.910714286</t>
  </si>
  <si>
    <t>90.478214286</t>
  </si>
  <si>
    <t>84.946428571</t>
  </si>
  <si>
    <t>87.016071429</t>
  </si>
  <si>
    <t>79.071428571</t>
  </si>
  <si>
    <t>90.375</t>
  </si>
  <si>
    <t>87.375</t>
  </si>
  <si>
    <t>83.508928571</t>
  </si>
  <si>
    <t>81.157142857</t>
  </si>
  <si>
    <t>84.1875</t>
  </si>
  <si>
    <t>94.032608696</t>
  </si>
  <si>
    <t>82.982142857</t>
  </si>
  <si>
    <t>84.339285714</t>
  </si>
  <si>
    <t>83.223214286</t>
  </si>
  <si>
    <t>89.538461538</t>
  </si>
  <si>
    <t>81.608205128</t>
  </si>
  <si>
    <t>84.782608696</t>
  </si>
  <si>
    <t>88.623076923</t>
  </si>
  <si>
    <t>92.709615385</t>
  </si>
  <si>
    <t>30.607407407</t>
  </si>
  <si>
    <t>55.70962963</t>
  </si>
  <si>
    <t>90.931153846</t>
  </si>
  <si>
    <t>70.204583333</t>
  </si>
  <si>
    <t>89.019166667</t>
  </si>
  <si>
    <t>85.21175</t>
  </si>
  <si>
    <t>89.686153846</t>
  </si>
  <si>
    <t>83.828076923</t>
  </si>
  <si>
    <t>85.064230769</t>
  </si>
  <si>
    <t>84.001153846</t>
  </si>
  <si>
    <t>47.447619048</t>
  </si>
  <si>
    <t>76.445769231</t>
  </si>
  <si>
    <t>90.1546875</t>
  </si>
  <si>
    <t>83.691724138</t>
  </si>
  <si>
    <t>82.429333333</t>
  </si>
  <si>
    <t>80.96</t>
  </si>
  <si>
    <t>90.702</t>
  </si>
  <si>
    <t>92.475769231</t>
  </si>
  <si>
    <t>85.058787879</t>
  </si>
  <si>
    <t>91.585384615</t>
  </si>
  <si>
    <t>86.231923077</t>
  </si>
  <si>
    <t>80.52173913</t>
  </si>
  <si>
    <t>86.561923077</t>
  </si>
  <si>
    <t>92.677586207</t>
  </si>
  <si>
    <t>520021911038</t>
  </si>
  <si>
    <t>519021910939</t>
  </si>
  <si>
    <t>520021910961</t>
  </si>
  <si>
    <t>520021911018</t>
  </si>
  <si>
    <t>520021911076</t>
  </si>
  <si>
    <t xml:space="preserve">    F2041303班2022-2023学年综合测评汇总表</t>
    <phoneticPr fontId="24" type="noConversion"/>
  </si>
  <si>
    <t xml:space="preserve">     F2141301&amp;3班2022-2023学年综合测评汇总表</t>
  </si>
  <si>
    <t>521021910588</t>
  </si>
  <si>
    <t>521413910006</t>
  </si>
  <si>
    <t>521021910342</t>
  </si>
  <si>
    <t>521413910005</t>
  </si>
  <si>
    <t>521413910003</t>
  </si>
  <si>
    <t>521021910564</t>
  </si>
  <si>
    <t>521413910008</t>
  </si>
  <si>
    <t>521021910981</t>
  </si>
  <si>
    <t>521413910007</t>
  </si>
  <si>
    <t>521021910218</t>
  </si>
  <si>
    <t>521413910002</t>
  </si>
  <si>
    <t>520434910020</t>
  </si>
  <si>
    <t>521021911071</t>
  </si>
  <si>
    <t>521021910444</t>
  </si>
  <si>
    <t>521021910946</t>
  </si>
  <si>
    <t>521021910851</t>
  </si>
  <si>
    <t>521021910894</t>
  </si>
  <si>
    <t>521021910361</t>
  </si>
  <si>
    <t>521021910842</t>
  </si>
  <si>
    <t>521021910801</t>
  </si>
  <si>
    <t>521021910345</t>
  </si>
  <si>
    <t>521021911104</t>
  </si>
  <si>
    <t>521021910641</t>
  </si>
  <si>
    <t>521021910477</t>
  </si>
  <si>
    <t>521021910598</t>
  </si>
  <si>
    <t>521021910070</t>
  </si>
  <si>
    <t>521021910647</t>
  </si>
  <si>
    <t>521021911008</t>
  </si>
  <si>
    <t>521021910380</t>
  </si>
  <si>
    <t>521021911108</t>
  </si>
  <si>
    <t>521021910873</t>
  </si>
  <si>
    <t>521021911036</t>
  </si>
  <si>
    <t>521021911070</t>
  </si>
  <si>
    <t>521021910359</t>
  </si>
  <si>
    <t>518021910954</t>
  </si>
  <si>
    <t>84.148163265</t>
  </si>
  <si>
    <t>81.793469388</t>
  </si>
  <si>
    <t>76.59</t>
  </si>
  <si>
    <t>79.331836735</t>
  </si>
  <si>
    <t>76.86244898</t>
  </si>
  <si>
    <t>83.251836735</t>
  </si>
  <si>
    <t>91.375744681</t>
  </si>
  <si>
    <t>81.716</t>
  </si>
  <si>
    <t>90.312653061</t>
  </si>
  <si>
    <t>88.580851064</t>
  </si>
  <si>
    <t>87.115510204</t>
  </si>
  <si>
    <t>82.215510204</t>
  </si>
  <si>
    <t>88.5412</t>
  </si>
  <si>
    <t>85.311020408</t>
  </si>
  <si>
    <t>78.485333333</t>
  </si>
  <si>
    <t>88.079183673</t>
  </si>
  <si>
    <t>79.491428571</t>
  </si>
  <si>
    <t>80.913469388</t>
  </si>
  <si>
    <t>88.431020408</t>
  </si>
  <si>
    <t>88.83875</t>
  </si>
  <si>
    <t>87.125714286</t>
  </si>
  <si>
    <t>80.099183673</t>
  </si>
  <si>
    <t>88.572653061</t>
  </si>
  <si>
    <t>87.261333333</t>
  </si>
  <si>
    <t>79.269387755</t>
  </si>
  <si>
    <t>66.394090909</t>
  </si>
  <si>
    <t>84.932653061</t>
  </si>
  <si>
    <t>88.158148148</t>
  </si>
  <si>
    <t>83.168979592</t>
  </si>
  <si>
    <t>84.55877551</t>
  </si>
  <si>
    <t>91.013658537</t>
  </si>
  <si>
    <t>89.7212</t>
  </si>
  <si>
    <t>86.364489796</t>
  </si>
  <si>
    <t>60.090909091</t>
  </si>
  <si>
    <t>88.9912</t>
  </si>
  <si>
    <t xml:space="preserve">     F2141302班2022-2023学年综合测评汇总表</t>
    <phoneticPr fontId="24" type="noConversion"/>
  </si>
  <si>
    <t>521021910072</t>
  </si>
  <si>
    <t>521021910420</t>
  </si>
  <si>
    <t>521021911106</t>
  </si>
  <si>
    <t>521021910464</t>
  </si>
  <si>
    <t>521021910168</t>
  </si>
  <si>
    <t>521021910932</t>
  </si>
  <si>
    <t>521413910004</t>
  </si>
  <si>
    <t>521021910388</t>
  </si>
  <si>
    <t>521021910712</t>
  </si>
  <si>
    <t>520434910001</t>
  </si>
  <si>
    <t>521021910923</t>
  </si>
  <si>
    <t>520021911027</t>
  </si>
  <si>
    <t>521413910001</t>
  </si>
  <si>
    <t>521021910776</t>
  </si>
  <si>
    <t>521021911095</t>
  </si>
  <si>
    <t>81.142131148</t>
  </si>
  <si>
    <t>73.023538462</t>
  </si>
  <si>
    <t>90.105901639</t>
  </si>
  <si>
    <t>89.642295082</t>
  </si>
  <si>
    <t>86.513043478</t>
  </si>
  <si>
    <t>88.77295082</t>
  </si>
  <si>
    <t>73.702586207</t>
  </si>
  <si>
    <t>79.753692308</t>
  </si>
  <si>
    <t>88.225645161</t>
  </si>
  <si>
    <t>86.633442623</t>
  </si>
  <si>
    <t>80.897931034</t>
  </si>
  <si>
    <t>80.196949153</t>
  </si>
  <si>
    <t>89.157377049</t>
  </si>
  <si>
    <t>74.908679245</t>
  </si>
  <si>
    <t>67.284067797</t>
  </si>
  <si>
    <t xml:space="preserve">     空天2202班2022-2023学年综合测评汇总表</t>
    <phoneticPr fontId="24" type="noConversion"/>
  </si>
  <si>
    <t>组织能力</t>
    <phoneticPr fontId="24" type="noConversion"/>
  </si>
  <si>
    <t>522021910142</t>
  </si>
  <si>
    <t>522021910281</t>
  </si>
  <si>
    <t>522021910325</t>
  </si>
  <si>
    <t>522021910294</t>
  </si>
  <si>
    <t>522021910224</t>
  </si>
  <si>
    <t>522021910226</t>
  </si>
  <si>
    <t>522442910005</t>
  </si>
  <si>
    <t>522021910239</t>
  </si>
  <si>
    <t>522021910153</t>
  </si>
  <si>
    <t>522021910416</t>
  </si>
  <si>
    <t>522021910176</t>
  </si>
  <si>
    <t>522021910343</t>
  </si>
  <si>
    <t>83.082978723</t>
  </si>
  <si>
    <t>81.475813953</t>
  </si>
  <si>
    <t>77.889361702</t>
  </si>
  <si>
    <t>78.906976744</t>
  </si>
  <si>
    <t>87.804</t>
  </si>
  <si>
    <t>78.202553191</t>
  </si>
  <si>
    <t>73.306818182</t>
  </si>
  <si>
    <t>82.036956522</t>
  </si>
  <si>
    <t>80.29787234</t>
  </si>
  <si>
    <t>81.540217391</t>
  </si>
  <si>
    <t>85.478723404</t>
  </si>
  <si>
    <t>84.808510638</t>
  </si>
  <si>
    <t>87.937659574</t>
  </si>
  <si>
    <t>522021910047</t>
  </si>
  <si>
    <t xml:space="preserve">     F2041302班2022-2023学年综合测评汇总表</t>
  </si>
  <si>
    <t>520021910268</t>
  </si>
  <si>
    <t>89.642857143</t>
  </si>
  <si>
    <t>520021911117</t>
  </si>
  <si>
    <t>89.571428571</t>
  </si>
  <si>
    <t>520413910006</t>
  </si>
  <si>
    <t>77.5</t>
  </si>
  <si>
    <t>520413910005</t>
  </si>
  <si>
    <t>75.785714286</t>
  </si>
  <si>
    <t>520021911313</t>
  </si>
  <si>
    <t>90.642857143</t>
  </si>
  <si>
    <t>520021911268</t>
  </si>
  <si>
    <t>89.363636364</t>
  </si>
  <si>
    <t>520021910669</t>
  </si>
  <si>
    <t>89.714285714</t>
  </si>
  <si>
    <t>520021910518</t>
  </si>
  <si>
    <t>85.571428571</t>
  </si>
  <si>
    <t>520021910680</t>
  </si>
  <si>
    <t>520021910457</t>
  </si>
  <si>
    <t>88.5</t>
  </si>
  <si>
    <t>520021910338</t>
  </si>
  <si>
    <t>65.444444444</t>
  </si>
  <si>
    <t>520413910002</t>
  </si>
  <si>
    <t>84.428571429</t>
  </si>
  <si>
    <t>520021910588</t>
  </si>
  <si>
    <t>87</t>
  </si>
  <si>
    <t>520021911187</t>
  </si>
  <si>
    <t>87.214285714</t>
  </si>
  <si>
    <t>520021910867</t>
  </si>
  <si>
    <t>91.5</t>
  </si>
  <si>
    <t>520021910467</t>
  </si>
  <si>
    <t>62</t>
  </si>
  <si>
    <t>520021911361</t>
  </si>
  <si>
    <t>83.142857143</t>
  </si>
  <si>
    <t>520021911271</t>
  </si>
  <si>
    <t>91.214285714</t>
  </si>
  <si>
    <t>520413910008</t>
  </si>
  <si>
    <t>77.571428571</t>
  </si>
  <si>
    <t>520021911066</t>
  </si>
  <si>
    <t>89.785714286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</si>
</sst>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Arial"/>
      <family val="2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Calibri"/>
      <family val="2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0.5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color rgb="FF000000"/>
      <name val="黑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rgb="FF2B3441"/>
      <name val="-apple-system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8" fillId="0" borderId="13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 applyFill="0" applyProtection="0"/>
    <xf numFmtId="0" fontId="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16" borderId="17" applyNumberFormat="0" applyAlignment="0" applyProtection="0">
      <alignment vertical="center"/>
    </xf>
    <xf numFmtId="0" fontId="17" fillId="17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20" applyNumberFormat="0" applyAlignment="0" applyProtection="0">
      <alignment vertical="center"/>
    </xf>
    <xf numFmtId="0" fontId="23" fillId="7" borderId="17" applyNumberFormat="0" applyAlignment="0" applyProtection="0">
      <alignment vertical="center"/>
    </xf>
    <xf numFmtId="0" fontId="5" fillId="23" borderId="21" applyNumberFormat="0" applyFont="0" applyAlignment="0" applyProtection="0">
      <alignment vertical="center"/>
    </xf>
    <xf numFmtId="0" fontId="7" fillId="0" borderId="0"/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27" applyNumberFormat="1" applyBorder="1" applyAlignment="1">
      <alignment horizontal="center" vertical="center"/>
    </xf>
    <xf numFmtId="0" fontId="5" fillId="0" borderId="4" xfId="27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5" fillId="0" borderId="5" xfId="27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7" xfId="27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176" fontId="5" fillId="0" borderId="3" xfId="27" applyNumberFormat="1" applyBorder="1" applyAlignment="1">
      <alignment horizontal="center" vertical="center"/>
    </xf>
    <xf numFmtId="176" fontId="5" fillId="0" borderId="25" xfId="27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31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49" fontId="30" fillId="0" borderId="3" xfId="0" applyNumberFormat="1" applyFont="1" applyBorder="1">
      <alignment vertical="center"/>
    </xf>
    <xf numFmtId="0" fontId="30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49" fontId="30" fillId="0" borderId="28" xfId="0" applyNumberFormat="1" applyFont="1" applyBorder="1">
      <alignment vertical="center"/>
    </xf>
    <xf numFmtId="0" fontId="30" fillId="0" borderId="26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/>
    <xf numFmtId="0" fontId="25" fillId="0" borderId="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9" fontId="7" fillId="0" borderId="30" xfId="45" applyNumberFormat="1" applyBorder="1" applyAlignment="1">
      <alignment horizontal="center" vertical="center" wrapText="1"/>
    </xf>
    <xf numFmtId="49" fontId="7" fillId="0" borderId="0" xfId="45" applyNumberFormat="1" applyBorder="1" applyAlignment="1">
      <alignment horizontal="center" vertical="center" wrapText="1"/>
    </xf>
    <xf numFmtId="0" fontId="7" fillId="0" borderId="30" xfId="0" applyFont="1" applyBorder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76" fontId="26" fillId="0" borderId="23" xfId="0" applyNumberFormat="1" applyFont="1" applyBorder="1" applyAlignment="1">
      <alignment horizontal="center" vertical="center"/>
    </xf>
    <xf numFmtId="176" fontId="26" fillId="0" borderId="24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46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Normal" xfId="19"/>
    <cellStyle name="标题 1 2" xfId="20"/>
    <cellStyle name="标题 2 2" xfId="21"/>
    <cellStyle name="标题 3 2" xfId="22"/>
    <cellStyle name="标题 4 2" xfId="23"/>
    <cellStyle name="标题 5" xfId="24"/>
    <cellStyle name="差 2" xfId="25"/>
    <cellStyle name="常规" xfId="0" builtinId="0"/>
    <cellStyle name="常规 2" xfId="45"/>
    <cellStyle name="常规 5" xfId="26"/>
    <cellStyle name="常规_Sheet1" xfId="27"/>
    <cellStyle name="好 2" xfId="28"/>
    <cellStyle name="汇总 2" xfId="29"/>
    <cellStyle name="计算 2" xfId="30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41"/>
    <cellStyle name="输出 2" xfId="42"/>
    <cellStyle name="输入 2" xfId="43"/>
    <cellStyle name="注释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115" zoomScaleNormal="115" workbookViewId="0">
      <selection activeCell="B5" sqref="B1:B1048576"/>
    </sheetView>
  </sheetViews>
  <sheetFormatPr defaultColWidth="9" defaultRowHeight="13.5"/>
  <cols>
    <col min="1" max="1" width="13.875" bestFit="1" customWidth="1"/>
    <col min="2" max="8" width="8.5" bestFit="1" customWidth="1"/>
    <col min="9" max="9" width="5.25" bestFit="1" customWidth="1"/>
    <col min="10" max="10" width="13.875" bestFit="1" customWidth="1"/>
    <col min="11" max="11" width="7.25" bestFit="1" customWidth="1"/>
    <col min="12" max="12" width="12.75" bestFit="1" customWidth="1"/>
    <col min="13" max="13" width="7.25" bestFit="1" customWidth="1"/>
  </cols>
  <sheetData>
    <row r="1" spans="1:13" ht="24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>
      <c r="A2" s="57" t="s">
        <v>1</v>
      </c>
      <c r="B2" s="56" t="s">
        <v>2</v>
      </c>
      <c r="C2" s="56"/>
      <c r="D2" s="56"/>
      <c r="E2" s="56"/>
      <c r="F2" s="56"/>
      <c r="G2" s="56"/>
      <c r="H2" s="56" t="s">
        <v>3</v>
      </c>
      <c r="I2" s="55" t="s">
        <v>4</v>
      </c>
      <c r="J2" s="55" t="s">
        <v>44</v>
      </c>
      <c r="K2" s="55" t="s">
        <v>46</v>
      </c>
      <c r="L2" s="55" t="s">
        <v>45</v>
      </c>
      <c r="M2" s="55" t="s">
        <v>46</v>
      </c>
    </row>
    <row r="3" spans="1:13">
      <c r="A3" s="57"/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56"/>
      <c r="I3" s="55"/>
      <c r="J3" s="55"/>
      <c r="K3" s="55"/>
      <c r="L3" s="55"/>
      <c r="M3" s="55"/>
    </row>
    <row r="4" spans="1:13" ht="15">
      <c r="A4" s="57"/>
      <c r="B4" s="5">
        <v>26</v>
      </c>
      <c r="C4" s="5">
        <v>6</v>
      </c>
      <c r="D4" s="6">
        <v>34</v>
      </c>
      <c r="E4" s="5">
        <v>14</v>
      </c>
      <c r="F4" s="7">
        <v>10</v>
      </c>
      <c r="G4" s="5">
        <v>10</v>
      </c>
      <c r="H4" s="56"/>
      <c r="I4" s="55"/>
      <c r="J4" s="55"/>
      <c r="K4" s="55"/>
      <c r="L4" s="55"/>
      <c r="M4" s="55"/>
    </row>
    <row r="5" spans="1:13">
      <c r="A5" s="8" t="s">
        <v>11</v>
      </c>
      <c r="B5" s="10">
        <v>22</v>
      </c>
      <c r="C5" s="10">
        <v>3.8495999999999997</v>
      </c>
      <c r="D5" s="10">
        <v>6</v>
      </c>
      <c r="E5" s="10">
        <v>8</v>
      </c>
      <c r="F5" s="11">
        <v>4</v>
      </c>
      <c r="G5" s="10">
        <v>7.5</v>
      </c>
      <c r="H5" s="10">
        <f t="shared" ref="H5:H36" si="0">B5+C5+D5+E5+F5+G5</f>
        <v>51.349599999999995</v>
      </c>
      <c r="I5" s="21">
        <v>1</v>
      </c>
      <c r="J5" s="10" t="s">
        <v>57</v>
      </c>
      <c r="K5" s="10">
        <v>5</v>
      </c>
      <c r="L5" s="10">
        <f t="shared" ref="L5:L36" si="1">H5*0.3+J5*0.7</f>
        <v>78.523629999899995</v>
      </c>
      <c r="M5" s="10">
        <v>1</v>
      </c>
    </row>
    <row r="6" spans="1:13">
      <c r="A6" s="8" t="s">
        <v>16</v>
      </c>
      <c r="B6" s="11">
        <v>22</v>
      </c>
      <c r="C6" s="10">
        <v>3.8576000000000001</v>
      </c>
      <c r="D6" s="10">
        <v>3</v>
      </c>
      <c r="E6" s="10">
        <v>1</v>
      </c>
      <c r="F6" s="10">
        <v>3</v>
      </c>
      <c r="G6" s="10">
        <v>7</v>
      </c>
      <c r="H6" s="10">
        <f t="shared" si="0"/>
        <v>39.857600000000005</v>
      </c>
      <c r="I6" s="21">
        <v>6</v>
      </c>
      <c r="J6" s="10" t="s">
        <v>75</v>
      </c>
      <c r="K6" s="10">
        <v>1</v>
      </c>
      <c r="L6" s="10">
        <f t="shared" si="1"/>
        <v>77.780106087199997</v>
      </c>
      <c r="M6" s="10">
        <v>2</v>
      </c>
    </row>
    <row r="7" spans="1:13">
      <c r="A7" s="8" t="s">
        <v>14</v>
      </c>
      <c r="B7" s="10">
        <v>23</v>
      </c>
      <c r="C7" s="10">
        <v>3.9032</v>
      </c>
      <c r="D7" s="10">
        <v>2.5</v>
      </c>
      <c r="E7" s="10">
        <v>1</v>
      </c>
      <c r="F7" s="10">
        <v>3</v>
      </c>
      <c r="G7" s="10">
        <v>8.5</v>
      </c>
      <c r="H7" s="10">
        <f t="shared" si="0"/>
        <v>41.903199999999998</v>
      </c>
      <c r="I7" s="21">
        <v>4</v>
      </c>
      <c r="J7" s="10" t="s">
        <v>66</v>
      </c>
      <c r="K7" s="10">
        <v>3</v>
      </c>
      <c r="L7" s="10">
        <f t="shared" si="1"/>
        <v>75.905710000200003</v>
      </c>
      <c r="M7" s="10">
        <v>3</v>
      </c>
    </row>
    <row r="8" spans="1:13">
      <c r="A8" s="8" t="s">
        <v>12</v>
      </c>
      <c r="B8" s="10">
        <v>20</v>
      </c>
      <c r="C8" s="10">
        <v>3.8755999999999999</v>
      </c>
      <c r="D8" s="2">
        <v>3</v>
      </c>
      <c r="E8" s="12">
        <v>9</v>
      </c>
      <c r="F8" s="12">
        <v>4.4000000000000004</v>
      </c>
      <c r="G8" s="12">
        <v>7</v>
      </c>
      <c r="H8" s="10">
        <f t="shared" si="0"/>
        <v>47.275599999999997</v>
      </c>
      <c r="I8" s="21">
        <v>2</v>
      </c>
      <c r="J8" s="10" t="s">
        <v>71</v>
      </c>
      <c r="K8" s="10">
        <v>14</v>
      </c>
      <c r="L8" s="10">
        <f t="shared" si="1"/>
        <v>75.345179999999999</v>
      </c>
      <c r="M8" s="10">
        <v>4</v>
      </c>
    </row>
    <row r="9" spans="1:13">
      <c r="A9" s="8" t="s">
        <v>13</v>
      </c>
      <c r="B9" s="10">
        <v>22</v>
      </c>
      <c r="C9" s="10">
        <v>3.9188000000000001</v>
      </c>
      <c r="D9" s="10">
        <v>1.5</v>
      </c>
      <c r="E9" s="10">
        <v>7</v>
      </c>
      <c r="F9" s="11">
        <v>4</v>
      </c>
      <c r="G9" s="10">
        <v>5</v>
      </c>
      <c r="H9" s="10">
        <f t="shared" si="0"/>
        <v>43.418800000000005</v>
      </c>
      <c r="I9" s="21">
        <v>3</v>
      </c>
      <c r="J9" s="10" t="s">
        <v>50</v>
      </c>
      <c r="K9" s="10">
        <v>9</v>
      </c>
      <c r="L9" s="10">
        <f t="shared" si="1"/>
        <v>75.256889999799995</v>
      </c>
      <c r="M9" s="10">
        <v>5</v>
      </c>
    </row>
    <row r="10" spans="1:13">
      <c r="A10" s="8" t="s">
        <v>18</v>
      </c>
      <c r="B10" s="10">
        <v>21</v>
      </c>
      <c r="C10" s="10">
        <v>3.9620000000000002</v>
      </c>
      <c r="D10" s="2">
        <v>6</v>
      </c>
      <c r="E10" s="2">
        <v>2</v>
      </c>
      <c r="F10" s="2">
        <v>1</v>
      </c>
      <c r="G10" s="2">
        <v>2</v>
      </c>
      <c r="H10" s="10">
        <f t="shared" si="0"/>
        <v>35.962000000000003</v>
      </c>
      <c r="I10" s="21">
        <v>8</v>
      </c>
      <c r="J10" s="10" t="s">
        <v>52</v>
      </c>
      <c r="K10" s="10">
        <v>13</v>
      </c>
      <c r="L10" s="10">
        <f t="shared" si="1"/>
        <v>72.369850000199989</v>
      </c>
      <c r="M10" s="10">
        <v>6</v>
      </c>
    </row>
    <row r="11" spans="1:13">
      <c r="A11" s="8" t="s">
        <v>28</v>
      </c>
      <c r="B11" s="10">
        <v>21</v>
      </c>
      <c r="C11" s="10">
        <v>3.8868</v>
      </c>
      <c r="D11" s="10">
        <v>1.5</v>
      </c>
      <c r="E11" s="10">
        <v>0</v>
      </c>
      <c r="F11" s="10">
        <v>2</v>
      </c>
      <c r="G11" s="10">
        <v>0</v>
      </c>
      <c r="H11" s="10">
        <f t="shared" si="0"/>
        <v>28.386800000000001</v>
      </c>
      <c r="I11" s="21">
        <v>18</v>
      </c>
      <c r="J11" s="10" t="s">
        <v>47</v>
      </c>
      <c r="K11" s="10">
        <v>2</v>
      </c>
      <c r="L11" s="10">
        <f t="shared" si="1"/>
        <v>71.941039999899999</v>
      </c>
      <c r="M11" s="10">
        <v>7</v>
      </c>
    </row>
    <row r="12" spans="1:13">
      <c r="A12" s="8" t="s">
        <v>22</v>
      </c>
      <c r="B12" s="10">
        <v>21</v>
      </c>
      <c r="C12" s="10">
        <v>3.9756</v>
      </c>
      <c r="D12" s="2">
        <v>1.5</v>
      </c>
      <c r="E12" s="12">
        <v>0</v>
      </c>
      <c r="F12" s="12">
        <v>3</v>
      </c>
      <c r="G12" s="12">
        <v>3</v>
      </c>
      <c r="H12" s="10">
        <f t="shared" si="0"/>
        <v>32.4756</v>
      </c>
      <c r="I12" s="21">
        <v>12</v>
      </c>
      <c r="J12" s="10" t="s">
        <v>58</v>
      </c>
      <c r="K12" s="10">
        <v>11</v>
      </c>
      <c r="L12" s="10">
        <f t="shared" si="1"/>
        <v>71.680179999899991</v>
      </c>
      <c r="M12" s="10">
        <v>8</v>
      </c>
    </row>
    <row r="13" spans="1:13">
      <c r="A13" s="8" t="s">
        <v>30</v>
      </c>
      <c r="B13" s="10">
        <v>21</v>
      </c>
      <c r="C13" s="10">
        <v>3.8892000000000002</v>
      </c>
      <c r="D13" s="10">
        <v>0</v>
      </c>
      <c r="E13" s="10">
        <v>0</v>
      </c>
      <c r="F13" s="10">
        <v>2</v>
      </c>
      <c r="G13" s="10">
        <v>0</v>
      </c>
      <c r="H13" s="10">
        <f t="shared" si="0"/>
        <v>26.889199999999999</v>
      </c>
      <c r="I13" s="21">
        <v>20</v>
      </c>
      <c r="J13" s="10" t="s">
        <v>70</v>
      </c>
      <c r="K13" s="10">
        <v>4</v>
      </c>
      <c r="L13" s="10">
        <f t="shared" si="1"/>
        <v>71.329259999999991</v>
      </c>
      <c r="M13" s="10">
        <v>9</v>
      </c>
    </row>
    <row r="14" spans="1:13">
      <c r="A14" s="8" t="s">
        <v>25</v>
      </c>
      <c r="B14" s="10">
        <v>21</v>
      </c>
      <c r="C14" s="10">
        <v>3.9287999999999998</v>
      </c>
      <c r="D14" s="10">
        <v>1</v>
      </c>
      <c r="E14" s="10">
        <v>1</v>
      </c>
      <c r="F14" s="10">
        <v>0</v>
      </c>
      <c r="G14" s="10">
        <v>4</v>
      </c>
      <c r="H14" s="10">
        <f t="shared" si="0"/>
        <v>30.928799999999999</v>
      </c>
      <c r="I14" s="21">
        <v>15</v>
      </c>
      <c r="J14" s="10" t="s">
        <v>61</v>
      </c>
      <c r="K14" s="10">
        <v>12</v>
      </c>
      <c r="L14" s="10">
        <f t="shared" si="1"/>
        <v>71.141139999999993</v>
      </c>
      <c r="M14" s="10">
        <v>10</v>
      </c>
    </row>
    <row r="15" spans="1:13">
      <c r="A15" s="8" t="s">
        <v>32</v>
      </c>
      <c r="B15" s="10">
        <v>21</v>
      </c>
      <c r="C15" s="10">
        <v>3.8072000000000004</v>
      </c>
      <c r="D15" s="10">
        <v>0.5</v>
      </c>
      <c r="E15" s="10">
        <v>0</v>
      </c>
      <c r="F15" s="10">
        <v>1</v>
      </c>
      <c r="G15" s="10">
        <v>0</v>
      </c>
      <c r="H15" s="10">
        <f t="shared" si="0"/>
        <v>26.307200000000002</v>
      </c>
      <c r="I15" s="21">
        <v>22</v>
      </c>
      <c r="J15" s="10" t="s">
        <v>59</v>
      </c>
      <c r="K15" s="10">
        <v>6</v>
      </c>
      <c r="L15" s="10">
        <f t="shared" si="1"/>
        <v>70.304660000200002</v>
      </c>
      <c r="M15" s="10">
        <v>11</v>
      </c>
    </row>
    <row r="16" spans="1:13">
      <c r="A16" s="8" t="s">
        <v>31</v>
      </c>
      <c r="B16" s="10">
        <v>21</v>
      </c>
      <c r="C16" s="10">
        <v>3.8544</v>
      </c>
      <c r="D16" s="10">
        <v>2</v>
      </c>
      <c r="E16" s="10">
        <v>0</v>
      </c>
      <c r="F16" s="10">
        <v>0</v>
      </c>
      <c r="G16" s="10">
        <v>0</v>
      </c>
      <c r="H16" s="10">
        <f t="shared" si="0"/>
        <v>26.854399999999998</v>
      </c>
      <c r="I16" s="21">
        <v>21</v>
      </c>
      <c r="J16" s="10" t="s">
        <v>51</v>
      </c>
      <c r="K16" s="10">
        <v>10</v>
      </c>
      <c r="L16" s="10">
        <f t="shared" si="1"/>
        <v>70.282069999699999</v>
      </c>
      <c r="M16" s="10">
        <v>12</v>
      </c>
    </row>
    <row r="17" spans="1:13">
      <c r="A17" s="8" t="s">
        <v>19</v>
      </c>
      <c r="B17" s="10">
        <v>22</v>
      </c>
      <c r="C17" s="10">
        <v>3.9620000000000002</v>
      </c>
      <c r="D17" s="2">
        <v>2</v>
      </c>
      <c r="E17" s="2">
        <v>1</v>
      </c>
      <c r="F17" s="2">
        <v>3</v>
      </c>
      <c r="G17" s="2">
        <v>2.5</v>
      </c>
      <c r="H17" s="10">
        <f t="shared" si="0"/>
        <v>34.462000000000003</v>
      </c>
      <c r="I17" s="21">
        <v>9</v>
      </c>
      <c r="J17" s="10" t="s">
        <v>67</v>
      </c>
      <c r="K17" s="10">
        <v>19</v>
      </c>
      <c r="L17" s="10">
        <f t="shared" si="1"/>
        <v>69.8010999997</v>
      </c>
      <c r="M17" s="10">
        <v>13</v>
      </c>
    </row>
    <row r="18" spans="1:13">
      <c r="A18" s="8" t="s">
        <v>26</v>
      </c>
      <c r="B18" s="10">
        <v>21</v>
      </c>
      <c r="C18" s="10">
        <v>3.9772000000000003</v>
      </c>
      <c r="D18" s="10">
        <v>0</v>
      </c>
      <c r="E18" s="10">
        <v>0</v>
      </c>
      <c r="F18" s="10">
        <v>2</v>
      </c>
      <c r="G18" s="11">
        <v>2</v>
      </c>
      <c r="H18" s="10">
        <f t="shared" si="0"/>
        <v>28.9772</v>
      </c>
      <c r="I18" s="21">
        <v>16</v>
      </c>
      <c r="J18" s="10" t="s">
        <v>68</v>
      </c>
      <c r="K18" s="10">
        <v>16</v>
      </c>
      <c r="L18" s="10">
        <f t="shared" si="1"/>
        <v>69.604410000299993</v>
      </c>
      <c r="M18" s="10">
        <v>14</v>
      </c>
    </row>
    <row r="19" spans="1:13">
      <c r="A19" s="8" t="s">
        <v>38</v>
      </c>
      <c r="B19" s="10">
        <v>20</v>
      </c>
      <c r="C19" s="10">
        <v>3.9643999999999999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23.964400000000001</v>
      </c>
      <c r="I19" s="21">
        <v>28</v>
      </c>
      <c r="J19" s="10" t="s">
        <v>62</v>
      </c>
      <c r="K19" s="10">
        <v>7</v>
      </c>
      <c r="L19" s="10">
        <f t="shared" si="1"/>
        <v>69.502047272599995</v>
      </c>
      <c r="M19" s="10">
        <v>15</v>
      </c>
    </row>
    <row r="20" spans="1:13">
      <c r="A20" s="8" t="s">
        <v>29</v>
      </c>
      <c r="B20" s="11">
        <v>21</v>
      </c>
      <c r="C20" s="10">
        <v>3.8072000000000004</v>
      </c>
      <c r="D20" s="10">
        <v>1.5</v>
      </c>
      <c r="E20" s="10">
        <v>0</v>
      </c>
      <c r="F20" s="10">
        <v>2</v>
      </c>
      <c r="G20" s="10">
        <v>0</v>
      </c>
      <c r="H20" s="10">
        <f t="shared" si="0"/>
        <v>28.307200000000002</v>
      </c>
      <c r="I20" s="21">
        <v>19</v>
      </c>
      <c r="J20" s="10" t="s">
        <v>49</v>
      </c>
      <c r="K20" s="10">
        <v>15</v>
      </c>
      <c r="L20" s="10">
        <f t="shared" si="1"/>
        <v>69.404660000099994</v>
      </c>
      <c r="M20" s="10">
        <v>16</v>
      </c>
    </row>
    <row r="21" spans="1:13">
      <c r="A21" s="8" t="s">
        <v>20</v>
      </c>
      <c r="B21" s="10">
        <v>20</v>
      </c>
      <c r="C21" s="10">
        <v>3.9539999999999997</v>
      </c>
      <c r="D21" s="2">
        <v>1</v>
      </c>
      <c r="E21" s="2">
        <v>0</v>
      </c>
      <c r="F21" s="2">
        <v>2</v>
      </c>
      <c r="G21" s="2">
        <v>7</v>
      </c>
      <c r="H21" s="10">
        <f t="shared" si="0"/>
        <v>33.954000000000001</v>
      </c>
      <c r="I21" s="21">
        <v>10</v>
      </c>
      <c r="J21" s="10" t="s">
        <v>77</v>
      </c>
      <c r="K21" s="10">
        <v>22</v>
      </c>
      <c r="L21" s="10">
        <f t="shared" si="1"/>
        <v>69.223699999800004</v>
      </c>
      <c r="M21" s="10">
        <v>17</v>
      </c>
    </row>
    <row r="22" spans="1:13">
      <c r="A22" s="8" t="s">
        <v>17</v>
      </c>
      <c r="B22" s="10">
        <v>21</v>
      </c>
      <c r="C22" s="10">
        <v>3.8780000000000001</v>
      </c>
      <c r="D22" s="2">
        <v>2</v>
      </c>
      <c r="E22" s="2">
        <v>0</v>
      </c>
      <c r="F22" s="2">
        <v>3</v>
      </c>
      <c r="G22" s="2">
        <v>7.5</v>
      </c>
      <c r="H22" s="10">
        <f t="shared" si="0"/>
        <v>37.378</v>
      </c>
      <c r="I22" s="21">
        <v>7</v>
      </c>
      <c r="J22" s="10" t="s">
        <v>60</v>
      </c>
      <c r="K22" s="10">
        <v>28</v>
      </c>
      <c r="L22" s="10">
        <f t="shared" si="1"/>
        <v>69.075900000199994</v>
      </c>
      <c r="M22" s="10">
        <v>18</v>
      </c>
    </row>
    <row r="23" spans="1:13">
      <c r="A23" s="8" t="s">
        <v>21</v>
      </c>
      <c r="B23" s="10">
        <v>21</v>
      </c>
      <c r="C23" s="10">
        <v>3.9472000000000005</v>
      </c>
      <c r="D23" s="2">
        <v>0</v>
      </c>
      <c r="E23" s="2">
        <v>3</v>
      </c>
      <c r="F23" s="2">
        <v>3</v>
      </c>
      <c r="G23" s="2">
        <v>2</v>
      </c>
      <c r="H23" s="10">
        <f t="shared" si="0"/>
        <v>32.947200000000002</v>
      </c>
      <c r="I23" s="21">
        <v>11</v>
      </c>
      <c r="J23" s="10" t="s">
        <v>63</v>
      </c>
      <c r="K23" s="10">
        <v>20</v>
      </c>
      <c r="L23" s="10">
        <f t="shared" si="1"/>
        <v>69.021659999899995</v>
      </c>
      <c r="M23" s="10">
        <v>19</v>
      </c>
    </row>
    <row r="24" spans="1:13">
      <c r="A24" s="8" t="s">
        <v>23</v>
      </c>
      <c r="B24" s="10">
        <v>24</v>
      </c>
      <c r="C24" s="10">
        <v>3.9643999999999999</v>
      </c>
      <c r="D24" s="10">
        <v>1</v>
      </c>
      <c r="E24" s="10">
        <v>3</v>
      </c>
      <c r="F24" s="10">
        <v>0</v>
      </c>
      <c r="G24" s="10">
        <v>0</v>
      </c>
      <c r="H24" s="10">
        <f t="shared" si="0"/>
        <v>31.964400000000001</v>
      </c>
      <c r="I24" s="21">
        <v>13</v>
      </c>
      <c r="J24" s="10" t="s">
        <v>53</v>
      </c>
      <c r="K24" s="10">
        <v>21</v>
      </c>
      <c r="L24" s="10">
        <f t="shared" si="1"/>
        <v>68.683820000200001</v>
      </c>
      <c r="M24" s="10">
        <v>20</v>
      </c>
    </row>
    <row r="25" spans="1:13">
      <c r="A25" s="8" t="s">
        <v>42</v>
      </c>
      <c r="B25" s="10">
        <v>17</v>
      </c>
      <c r="C25" s="10">
        <v>3.8972000000000002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20.897200000000002</v>
      </c>
      <c r="I25" s="21">
        <v>32</v>
      </c>
      <c r="J25" s="10" t="s">
        <v>65</v>
      </c>
      <c r="K25" s="10">
        <v>8</v>
      </c>
      <c r="L25" s="10">
        <f t="shared" si="1"/>
        <v>68.5066600002</v>
      </c>
      <c r="M25" s="10">
        <v>21</v>
      </c>
    </row>
    <row r="26" spans="1:13">
      <c r="A26" s="8" t="s">
        <v>24</v>
      </c>
      <c r="B26" s="10">
        <v>21</v>
      </c>
      <c r="C26" s="10">
        <v>3.8472000000000004</v>
      </c>
      <c r="D26" s="10">
        <v>2</v>
      </c>
      <c r="E26" s="10">
        <v>0</v>
      </c>
      <c r="F26" s="10">
        <v>3</v>
      </c>
      <c r="G26" s="10">
        <v>2</v>
      </c>
      <c r="H26" s="10">
        <f t="shared" si="0"/>
        <v>31.847200000000001</v>
      </c>
      <c r="I26" s="21">
        <v>14</v>
      </c>
      <c r="J26" s="10" t="s">
        <v>55</v>
      </c>
      <c r="K26" s="10">
        <v>24</v>
      </c>
      <c r="L26" s="10">
        <f t="shared" si="1"/>
        <v>68.316659999699993</v>
      </c>
      <c r="M26" s="10">
        <v>22</v>
      </c>
    </row>
    <row r="27" spans="1:13">
      <c r="A27" s="8" t="s">
        <v>15</v>
      </c>
      <c r="B27" s="10">
        <v>22</v>
      </c>
      <c r="C27" s="10">
        <v>3.9643999999999999</v>
      </c>
      <c r="D27" s="2">
        <v>11</v>
      </c>
      <c r="E27" s="2">
        <v>4</v>
      </c>
      <c r="F27" s="2">
        <v>0</v>
      </c>
      <c r="G27" s="2">
        <v>0.5</v>
      </c>
      <c r="H27" s="10">
        <f t="shared" si="0"/>
        <v>41.464399999999998</v>
      </c>
      <c r="I27" s="21">
        <v>5</v>
      </c>
      <c r="J27" s="10" t="s">
        <v>64</v>
      </c>
      <c r="K27" s="10">
        <v>30</v>
      </c>
      <c r="L27" s="10">
        <f t="shared" si="1"/>
        <v>68.188233043599993</v>
      </c>
      <c r="M27" s="10">
        <v>23</v>
      </c>
    </row>
    <row r="28" spans="1:13">
      <c r="A28" s="8" t="s">
        <v>39</v>
      </c>
      <c r="B28" s="10">
        <v>20</v>
      </c>
      <c r="C28" s="10">
        <v>3.8628</v>
      </c>
      <c r="D28" s="2">
        <v>0</v>
      </c>
      <c r="E28" s="2">
        <v>0</v>
      </c>
      <c r="F28" s="2">
        <v>0</v>
      </c>
      <c r="G28" s="2">
        <v>0</v>
      </c>
      <c r="H28" s="10">
        <f t="shared" si="0"/>
        <v>23.8628</v>
      </c>
      <c r="I28" s="21">
        <v>29</v>
      </c>
      <c r="J28" s="10" t="s">
        <v>56</v>
      </c>
      <c r="K28" s="10">
        <v>17</v>
      </c>
      <c r="L28" s="10">
        <f t="shared" si="1"/>
        <v>67.796340000000001</v>
      </c>
      <c r="M28" s="10">
        <v>24</v>
      </c>
    </row>
    <row r="29" spans="1:13">
      <c r="A29" s="8" t="s">
        <v>35</v>
      </c>
      <c r="B29" s="10">
        <v>21</v>
      </c>
      <c r="C29" s="10">
        <v>3.9592000000000001</v>
      </c>
      <c r="D29" s="10">
        <v>0</v>
      </c>
      <c r="E29" s="10">
        <v>0</v>
      </c>
      <c r="F29" s="10">
        <v>0</v>
      </c>
      <c r="G29" s="10">
        <v>0</v>
      </c>
      <c r="H29" s="10">
        <f t="shared" si="0"/>
        <v>24.959199999999999</v>
      </c>
      <c r="I29" s="21">
        <v>25</v>
      </c>
      <c r="J29" s="10" t="s">
        <v>54</v>
      </c>
      <c r="K29" s="10">
        <v>18</v>
      </c>
      <c r="L29" s="10">
        <f t="shared" si="1"/>
        <v>67.664010000299996</v>
      </c>
      <c r="M29" s="10">
        <v>25</v>
      </c>
    </row>
    <row r="30" spans="1:13">
      <c r="A30" s="8" t="s">
        <v>27</v>
      </c>
      <c r="B30" s="10">
        <v>20</v>
      </c>
      <c r="C30" s="10">
        <v>3.9304000000000001</v>
      </c>
      <c r="D30" s="10">
        <v>0</v>
      </c>
      <c r="E30" s="10">
        <v>2</v>
      </c>
      <c r="F30" s="10">
        <v>2</v>
      </c>
      <c r="G30" s="10">
        <v>0.5</v>
      </c>
      <c r="H30" s="10">
        <f t="shared" si="0"/>
        <v>28.430399999999999</v>
      </c>
      <c r="I30" s="21">
        <v>17</v>
      </c>
      <c r="J30" s="10" t="s">
        <v>78</v>
      </c>
      <c r="K30" s="10">
        <v>26</v>
      </c>
      <c r="L30" s="10">
        <f t="shared" si="1"/>
        <v>66.785370000200004</v>
      </c>
      <c r="M30" s="10">
        <v>26</v>
      </c>
    </row>
    <row r="31" spans="1:13">
      <c r="A31" s="8" t="s">
        <v>37</v>
      </c>
      <c r="B31" s="10">
        <v>21</v>
      </c>
      <c r="C31" s="10">
        <v>3.9204000000000003</v>
      </c>
      <c r="D31" s="10">
        <v>0</v>
      </c>
      <c r="E31" s="10">
        <v>0</v>
      </c>
      <c r="F31" s="10">
        <v>0</v>
      </c>
      <c r="G31" s="10">
        <v>0</v>
      </c>
      <c r="H31" s="10">
        <f t="shared" si="0"/>
        <v>24.920400000000001</v>
      </c>
      <c r="I31" s="21">
        <v>27</v>
      </c>
      <c r="J31" s="10" t="s">
        <v>74</v>
      </c>
      <c r="K31" s="10">
        <v>23</v>
      </c>
      <c r="L31" s="10">
        <f t="shared" si="1"/>
        <v>66.40737</v>
      </c>
      <c r="M31" s="10">
        <v>27</v>
      </c>
    </row>
    <row r="32" spans="1:13">
      <c r="A32" s="8" t="s">
        <v>40</v>
      </c>
      <c r="B32" s="10">
        <v>20</v>
      </c>
      <c r="C32" s="10">
        <v>3.9204000000000003</v>
      </c>
      <c r="D32" s="2">
        <v>0</v>
      </c>
      <c r="E32" s="2">
        <v>0</v>
      </c>
      <c r="F32" s="2">
        <v>0</v>
      </c>
      <c r="G32" s="2">
        <v>0</v>
      </c>
      <c r="H32" s="10">
        <f t="shared" si="0"/>
        <v>23.920400000000001</v>
      </c>
      <c r="I32" s="21">
        <v>30</v>
      </c>
      <c r="J32" s="10" t="s">
        <v>72</v>
      </c>
      <c r="K32" s="10">
        <v>25</v>
      </c>
      <c r="L32" s="10">
        <f t="shared" si="1"/>
        <v>65.632369999699989</v>
      </c>
      <c r="M32" s="10">
        <v>28</v>
      </c>
    </row>
    <row r="33" spans="1:13">
      <c r="A33" s="8" t="s">
        <v>41</v>
      </c>
      <c r="B33" s="10">
        <v>19</v>
      </c>
      <c r="C33" s="10">
        <v>3.9572000000000003</v>
      </c>
      <c r="D33" s="10">
        <v>0</v>
      </c>
      <c r="E33" s="10">
        <v>0</v>
      </c>
      <c r="F33" s="10">
        <v>0</v>
      </c>
      <c r="G33" s="10">
        <v>0</v>
      </c>
      <c r="H33" s="10">
        <f t="shared" si="0"/>
        <v>22.9572</v>
      </c>
      <c r="I33" s="21">
        <v>31</v>
      </c>
      <c r="J33" s="10" t="s">
        <v>76</v>
      </c>
      <c r="K33" s="10">
        <v>27</v>
      </c>
      <c r="L33" s="10">
        <f t="shared" si="1"/>
        <v>64.974659999899998</v>
      </c>
      <c r="M33" s="10">
        <v>29</v>
      </c>
    </row>
    <row r="34" spans="1:13">
      <c r="A34" s="15" t="s">
        <v>33</v>
      </c>
      <c r="B34" s="16">
        <v>21</v>
      </c>
      <c r="C34" s="10">
        <v>3.9032</v>
      </c>
      <c r="D34" s="16">
        <v>1.5</v>
      </c>
      <c r="E34" s="16">
        <v>0</v>
      </c>
      <c r="F34" s="16">
        <v>0</v>
      </c>
      <c r="G34" s="16">
        <v>0</v>
      </c>
      <c r="H34" s="10">
        <f t="shared" si="0"/>
        <v>26.403199999999998</v>
      </c>
      <c r="I34" s="21">
        <v>23</v>
      </c>
      <c r="J34" s="10" t="s">
        <v>73</v>
      </c>
      <c r="K34" s="10">
        <v>29</v>
      </c>
      <c r="L34" s="10">
        <f t="shared" si="1"/>
        <v>64.730959999899994</v>
      </c>
      <c r="M34" s="10">
        <v>30</v>
      </c>
    </row>
    <row r="35" spans="1:13">
      <c r="A35" s="13" t="s">
        <v>34</v>
      </c>
      <c r="B35" s="12">
        <v>21</v>
      </c>
      <c r="C35" s="10">
        <v>3.8095999999999997</v>
      </c>
      <c r="D35" s="14">
        <v>0</v>
      </c>
      <c r="E35" s="14">
        <v>0</v>
      </c>
      <c r="F35" s="12">
        <v>1</v>
      </c>
      <c r="G35" s="14">
        <v>0</v>
      </c>
      <c r="H35" s="10">
        <f t="shared" si="0"/>
        <v>25.8096</v>
      </c>
      <c r="I35" s="21">
        <v>24</v>
      </c>
      <c r="J35" s="10" t="s">
        <v>69</v>
      </c>
      <c r="K35" s="10">
        <v>31</v>
      </c>
      <c r="L35" s="10">
        <f t="shared" si="1"/>
        <v>63.092879999699996</v>
      </c>
      <c r="M35" s="10">
        <v>31</v>
      </c>
    </row>
    <row r="36" spans="1:13" ht="14.25" thickBot="1">
      <c r="A36" s="17" t="s">
        <v>36</v>
      </c>
      <c r="B36" s="18">
        <v>21</v>
      </c>
      <c r="C36" s="10">
        <v>3.8472000000000004</v>
      </c>
      <c r="D36" s="19">
        <v>0</v>
      </c>
      <c r="E36" s="19">
        <v>0</v>
      </c>
      <c r="F36" s="18">
        <v>0</v>
      </c>
      <c r="G36" s="19">
        <v>0</v>
      </c>
      <c r="H36" s="19">
        <f t="shared" si="0"/>
        <v>24.847200000000001</v>
      </c>
      <c r="I36" s="22">
        <v>26</v>
      </c>
      <c r="J36" s="10" t="s">
        <v>48</v>
      </c>
      <c r="K36" s="10">
        <v>32</v>
      </c>
      <c r="L36" s="10">
        <f t="shared" si="1"/>
        <v>61.219410000000003</v>
      </c>
      <c r="M36" s="10">
        <v>32</v>
      </c>
    </row>
    <row r="38" spans="1:13">
      <c r="H38" t="s">
        <v>43</v>
      </c>
    </row>
  </sheetData>
  <autoFilter ref="A4:M4">
    <sortState ref="A7:N36">
      <sortCondition descending="1" ref="L4"/>
    </sortState>
  </autoFilter>
  <sortState ref="A5:I36">
    <sortCondition descending="1" ref="H5:H36"/>
  </sortState>
  <mergeCells count="9">
    <mergeCell ref="A1:M1"/>
    <mergeCell ref="J2:J4"/>
    <mergeCell ref="K2:K4"/>
    <mergeCell ref="L2:L4"/>
    <mergeCell ref="M2:M4"/>
    <mergeCell ref="B2:G2"/>
    <mergeCell ref="A2:A4"/>
    <mergeCell ref="H2:H4"/>
    <mergeCell ref="I2:I4"/>
  </mergeCells>
  <phoneticPr fontId="24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5" sqref="B1:B1048576"/>
    </sheetView>
  </sheetViews>
  <sheetFormatPr defaultColWidth="9" defaultRowHeight="13.5"/>
  <cols>
    <col min="1" max="1" width="12.25" bestFit="1" customWidth="1"/>
    <col min="2" max="8" width="8.5" bestFit="1" customWidth="1"/>
    <col min="9" max="9" width="5.25" bestFit="1" customWidth="1"/>
    <col min="10" max="10" width="13.875" bestFit="1" customWidth="1"/>
    <col min="11" max="11" width="5.25" bestFit="1" customWidth="1"/>
    <col min="12" max="12" width="12.75" bestFit="1" customWidth="1"/>
    <col min="13" max="13" width="5.25" bestFit="1" customWidth="1"/>
  </cols>
  <sheetData>
    <row r="1" spans="1:13" ht="20.25">
      <c r="A1" s="58" t="s">
        <v>216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>
      <c r="A2" s="57" t="s">
        <v>1</v>
      </c>
      <c r="B2" s="56" t="s">
        <v>2</v>
      </c>
      <c r="C2" s="56"/>
      <c r="D2" s="56"/>
      <c r="E2" s="56"/>
      <c r="F2" s="56"/>
      <c r="G2" s="56"/>
      <c r="H2" s="56" t="s">
        <v>3</v>
      </c>
      <c r="I2" s="55" t="s">
        <v>4</v>
      </c>
      <c r="J2" s="55" t="s">
        <v>44</v>
      </c>
      <c r="K2" s="55" t="s">
        <v>46</v>
      </c>
      <c r="L2" s="55" t="s">
        <v>45</v>
      </c>
      <c r="M2" s="55" t="s">
        <v>46</v>
      </c>
    </row>
    <row r="3" spans="1:13">
      <c r="A3" s="57"/>
      <c r="B3" s="23" t="s">
        <v>5</v>
      </c>
      <c r="C3" s="23" t="s">
        <v>6</v>
      </c>
      <c r="D3" s="23" t="s">
        <v>7</v>
      </c>
      <c r="E3" s="23" t="s">
        <v>217</v>
      </c>
      <c r="F3" s="23" t="s">
        <v>9</v>
      </c>
      <c r="G3" s="23" t="s">
        <v>10</v>
      </c>
      <c r="H3" s="56"/>
      <c r="I3" s="55"/>
      <c r="J3" s="55"/>
      <c r="K3" s="55"/>
      <c r="L3" s="55"/>
      <c r="M3" s="55"/>
    </row>
    <row r="4" spans="1:13" ht="15">
      <c r="A4" s="57"/>
      <c r="B4" s="5">
        <v>26</v>
      </c>
      <c r="C4" s="5">
        <v>6</v>
      </c>
      <c r="D4" s="5">
        <v>34</v>
      </c>
      <c r="E4" s="5">
        <v>14</v>
      </c>
      <c r="F4" s="7">
        <v>10</v>
      </c>
      <c r="G4" s="5">
        <v>10</v>
      </c>
      <c r="H4" s="56"/>
      <c r="I4" s="55"/>
      <c r="J4" s="55"/>
      <c r="K4" s="55"/>
      <c r="L4" s="55"/>
      <c r="M4" s="55"/>
    </row>
    <row r="5" spans="1:13">
      <c r="A5" s="49" t="s">
        <v>219</v>
      </c>
      <c r="B5" s="2">
        <v>14</v>
      </c>
      <c r="C5" s="2">
        <v>3.8752</v>
      </c>
      <c r="D5" s="2">
        <v>2</v>
      </c>
      <c r="E5" s="2">
        <v>7</v>
      </c>
      <c r="F5" s="2">
        <v>3</v>
      </c>
      <c r="G5" s="2">
        <v>4.5</v>
      </c>
      <c r="H5" s="2">
        <f t="shared" ref="H5:H17" si="0">SUM(B5:G5)</f>
        <v>34.3752</v>
      </c>
      <c r="I5" s="20">
        <v>2</v>
      </c>
      <c r="J5" s="2" t="s">
        <v>234</v>
      </c>
      <c r="K5" s="2">
        <v>2</v>
      </c>
      <c r="L5" s="2">
        <f t="shared" ref="L5:L17" si="1">J5*0.7+H5*0.3</f>
        <v>71.775359999999992</v>
      </c>
      <c r="M5" s="2">
        <v>1</v>
      </c>
    </row>
    <row r="6" spans="1:13">
      <c r="A6" s="49" t="s">
        <v>218</v>
      </c>
      <c r="B6" s="2">
        <v>23</v>
      </c>
      <c r="C6" s="2">
        <v>3.8151999999999999</v>
      </c>
      <c r="D6" s="2">
        <v>1</v>
      </c>
      <c r="E6" s="2">
        <v>6</v>
      </c>
      <c r="F6" s="2">
        <v>2</v>
      </c>
      <c r="G6" s="2">
        <v>0.5</v>
      </c>
      <c r="H6" s="2">
        <f t="shared" si="0"/>
        <v>36.315200000000004</v>
      </c>
      <c r="I6" s="20">
        <v>1</v>
      </c>
      <c r="J6" s="2" t="s">
        <v>241</v>
      </c>
      <c r="K6" s="2">
        <v>4</v>
      </c>
      <c r="L6" s="2">
        <f t="shared" si="1"/>
        <v>70.260517446600005</v>
      </c>
      <c r="M6" s="2">
        <v>2</v>
      </c>
    </row>
    <row r="7" spans="1:13">
      <c r="A7" s="49" t="s">
        <v>221</v>
      </c>
      <c r="B7" s="2">
        <v>20.5</v>
      </c>
      <c r="C7" s="2">
        <v>3.8620000000000001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24.362000000000002</v>
      </c>
      <c r="I7" s="20">
        <v>4</v>
      </c>
      <c r="J7" s="2" t="s">
        <v>242</v>
      </c>
      <c r="K7" s="2">
        <v>1</v>
      </c>
      <c r="L7" s="2">
        <f t="shared" si="1"/>
        <v>68.864961701799999</v>
      </c>
      <c r="M7" s="2">
        <v>3</v>
      </c>
    </row>
    <row r="8" spans="1:13">
      <c r="A8" s="49" t="s">
        <v>223</v>
      </c>
      <c r="B8" s="2">
        <v>19.5</v>
      </c>
      <c r="C8" s="2">
        <v>3.8755999999999999</v>
      </c>
      <c r="D8" s="2">
        <v>0</v>
      </c>
      <c r="E8" s="2">
        <v>0</v>
      </c>
      <c r="F8" s="2">
        <v>0</v>
      </c>
      <c r="G8" s="2">
        <v>0</v>
      </c>
      <c r="H8" s="2">
        <f t="shared" si="0"/>
        <v>23.375599999999999</v>
      </c>
      <c r="I8" s="20">
        <v>6</v>
      </c>
      <c r="J8" s="2" t="s">
        <v>240</v>
      </c>
      <c r="K8" s="2">
        <v>3</v>
      </c>
      <c r="L8" s="2">
        <f t="shared" si="1"/>
        <v>66.847786382799995</v>
      </c>
      <c r="M8" s="2">
        <v>4</v>
      </c>
    </row>
    <row r="9" spans="1:13">
      <c r="A9" s="49" t="s">
        <v>224</v>
      </c>
      <c r="B9" s="2">
        <v>19.5</v>
      </c>
      <c r="C9" s="2">
        <v>3.8712</v>
      </c>
      <c r="D9" s="2">
        <v>0</v>
      </c>
      <c r="E9" s="2">
        <v>0</v>
      </c>
      <c r="F9" s="2">
        <v>0</v>
      </c>
      <c r="G9" s="2">
        <v>0</v>
      </c>
      <c r="H9" s="2">
        <f t="shared" si="0"/>
        <v>23.371200000000002</v>
      </c>
      <c r="I9" s="20">
        <v>7</v>
      </c>
      <c r="J9" s="2" t="s">
        <v>237</v>
      </c>
      <c r="K9" s="2">
        <v>6</v>
      </c>
      <c r="L9" s="2">
        <f t="shared" si="1"/>
        <v>64.437229565399988</v>
      </c>
      <c r="M9" s="2">
        <v>5</v>
      </c>
    </row>
    <row r="10" spans="1:13">
      <c r="A10" s="49" t="s">
        <v>225</v>
      </c>
      <c r="B10" s="2">
        <v>13</v>
      </c>
      <c r="C10" s="2">
        <v>3.8828</v>
      </c>
      <c r="D10" s="2">
        <v>0</v>
      </c>
      <c r="E10" s="2">
        <v>0</v>
      </c>
      <c r="F10" s="2">
        <v>1</v>
      </c>
      <c r="G10" s="2">
        <v>0</v>
      </c>
      <c r="H10" s="2">
        <f t="shared" si="0"/>
        <v>17.8828</v>
      </c>
      <c r="I10" s="20">
        <v>8</v>
      </c>
      <c r="J10" s="2" t="s">
        <v>230</v>
      </c>
      <c r="K10" s="2">
        <v>5</v>
      </c>
      <c r="L10" s="2">
        <f t="shared" si="1"/>
        <v>63.522925106099997</v>
      </c>
      <c r="M10" s="2">
        <v>6</v>
      </c>
    </row>
    <row r="11" spans="1:13">
      <c r="A11" s="49" t="s">
        <v>220</v>
      </c>
      <c r="B11" s="2">
        <v>21.5</v>
      </c>
      <c r="C11" s="2">
        <v>3.8472000000000004</v>
      </c>
      <c r="D11" s="2">
        <v>0</v>
      </c>
      <c r="E11" s="2">
        <v>0</v>
      </c>
      <c r="F11" s="2">
        <v>1</v>
      </c>
      <c r="G11" s="2">
        <v>0</v>
      </c>
      <c r="H11" s="2">
        <f t="shared" si="0"/>
        <v>26.347200000000001</v>
      </c>
      <c r="I11" s="20">
        <v>3</v>
      </c>
      <c r="J11" s="2" t="s">
        <v>235</v>
      </c>
      <c r="K11" s="2">
        <v>11</v>
      </c>
      <c r="L11" s="2">
        <f t="shared" si="1"/>
        <v>62.645947233699999</v>
      </c>
      <c r="M11" s="2">
        <v>7</v>
      </c>
    </row>
    <row r="12" spans="1:13">
      <c r="A12" s="49" t="s">
        <v>226</v>
      </c>
      <c r="B12" s="2">
        <v>10.75</v>
      </c>
      <c r="C12" s="2">
        <v>3.9643999999999999</v>
      </c>
      <c r="D12" s="2">
        <v>2</v>
      </c>
      <c r="E12" s="2">
        <v>0</v>
      </c>
      <c r="F12" s="2">
        <v>0</v>
      </c>
      <c r="G12" s="2">
        <v>0</v>
      </c>
      <c r="H12" s="2">
        <f t="shared" si="0"/>
        <v>16.714399999999998</v>
      </c>
      <c r="I12" s="20">
        <v>9</v>
      </c>
      <c r="J12" s="2" t="s">
        <v>239</v>
      </c>
      <c r="K12" s="2">
        <v>7</v>
      </c>
      <c r="L12" s="2">
        <f t="shared" si="1"/>
        <v>62.092472173699996</v>
      </c>
      <c r="M12" s="2">
        <v>8</v>
      </c>
    </row>
    <row r="13" spans="1:13">
      <c r="A13" s="50" t="s">
        <v>222</v>
      </c>
      <c r="B13" s="2">
        <v>20</v>
      </c>
      <c r="C13" s="2">
        <v>3.8755999999999999</v>
      </c>
      <c r="D13" s="2">
        <v>0</v>
      </c>
      <c r="E13" s="2">
        <v>0</v>
      </c>
      <c r="F13" s="2">
        <v>0</v>
      </c>
      <c r="G13" s="2">
        <v>0</v>
      </c>
      <c r="H13" s="2">
        <f t="shared" si="0"/>
        <v>23.875599999999999</v>
      </c>
      <c r="I13" s="20">
        <v>5</v>
      </c>
      <c r="J13" s="2" t="s">
        <v>232</v>
      </c>
      <c r="K13" s="2">
        <v>12</v>
      </c>
      <c r="L13" s="2">
        <f t="shared" si="1"/>
        <v>61.685233191400002</v>
      </c>
      <c r="M13" s="2">
        <v>9</v>
      </c>
    </row>
    <row r="14" spans="1:13">
      <c r="A14" s="49" t="s">
        <v>229</v>
      </c>
      <c r="B14" s="2">
        <v>9.5</v>
      </c>
      <c r="C14" s="2">
        <v>3.8544</v>
      </c>
      <c r="D14" s="2">
        <v>0</v>
      </c>
      <c r="E14" s="2">
        <v>0</v>
      </c>
      <c r="F14" s="2">
        <v>0</v>
      </c>
      <c r="G14" s="2">
        <v>0</v>
      </c>
      <c r="H14" s="2">
        <f t="shared" si="0"/>
        <v>13.3544</v>
      </c>
      <c r="I14" s="20">
        <v>12</v>
      </c>
      <c r="J14" s="2" t="s">
        <v>231</v>
      </c>
      <c r="K14" s="2">
        <v>8</v>
      </c>
      <c r="L14" s="2">
        <f t="shared" si="1"/>
        <v>61.039389767099998</v>
      </c>
      <c r="M14" s="2">
        <v>10</v>
      </c>
    </row>
    <row r="15" spans="1:13">
      <c r="A15" s="49" t="s">
        <v>228</v>
      </c>
      <c r="B15" s="2">
        <v>9.75</v>
      </c>
      <c r="C15" s="2">
        <v>3.964</v>
      </c>
      <c r="D15" s="2">
        <v>0</v>
      </c>
      <c r="E15" s="2">
        <v>0</v>
      </c>
      <c r="F15" s="2">
        <v>0</v>
      </c>
      <c r="G15" s="2">
        <v>0</v>
      </c>
      <c r="H15" s="2">
        <f t="shared" si="0"/>
        <v>13.714</v>
      </c>
      <c r="I15" s="20">
        <v>11</v>
      </c>
      <c r="J15" s="2" t="s">
        <v>233</v>
      </c>
      <c r="K15" s="2">
        <v>10</v>
      </c>
      <c r="L15" s="2">
        <f t="shared" si="1"/>
        <v>59.349083720799996</v>
      </c>
      <c r="M15" s="2">
        <v>11</v>
      </c>
    </row>
    <row r="16" spans="1:13">
      <c r="A16" s="51" t="s">
        <v>243</v>
      </c>
      <c r="B16" s="2"/>
      <c r="C16" s="2">
        <v>3.9648000000000003</v>
      </c>
      <c r="D16" s="2"/>
      <c r="E16" s="2"/>
      <c r="F16" s="2"/>
      <c r="G16" s="2"/>
      <c r="H16" s="2">
        <f t="shared" si="0"/>
        <v>3.9648000000000003</v>
      </c>
      <c r="I16" s="20">
        <v>13</v>
      </c>
      <c r="J16" s="2" t="s">
        <v>238</v>
      </c>
      <c r="K16" s="2">
        <v>9</v>
      </c>
      <c r="L16" s="2">
        <f t="shared" si="1"/>
        <v>57.39795063799999</v>
      </c>
      <c r="M16" s="2">
        <v>12</v>
      </c>
    </row>
    <row r="17" spans="1:13">
      <c r="A17" s="49" t="s">
        <v>227</v>
      </c>
      <c r="B17" s="2">
        <v>9.75</v>
      </c>
      <c r="C17" s="2">
        <v>3.9643999999999999</v>
      </c>
      <c r="D17" s="2">
        <v>0</v>
      </c>
      <c r="E17" s="2">
        <v>0</v>
      </c>
      <c r="F17" s="2">
        <v>0</v>
      </c>
      <c r="G17" s="2">
        <v>0</v>
      </c>
      <c r="H17" s="2">
        <f t="shared" si="0"/>
        <v>13.714399999999999</v>
      </c>
      <c r="I17" s="20">
        <v>10</v>
      </c>
      <c r="J17" s="2" t="s">
        <v>236</v>
      </c>
      <c r="K17" s="2">
        <v>13</v>
      </c>
      <c r="L17" s="2">
        <f t="shared" si="1"/>
        <v>55.429092727399997</v>
      </c>
      <c r="M17" s="2">
        <v>13</v>
      </c>
    </row>
  </sheetData>
  <autoFilter ref="A4:M4">
    <sortState ref="A7:N17">
      <sortCondition descending="1" ref="L4"/>
    </sortState>
  </autoFilter>
  <mergeCells count="9">
    <mergeCell ref="J2:J4"/>
    <mergeCell ref="K2:K4"/>
    <mergeCell ref="L2:L4"/>
    <mergeCell ref="M2:M4"/>
    <mergeCell ref="A1:M1"/>
    <mergeCell ref="A2:A4"/>
    <mergeCell ref="B2:G2"/>
    <mergeCell ref="H2:H4"/>
    <mergeCell ref="I2:I4"/>
  </mergeCells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B5" sqref="B1:B1048576"/>
    </sheetView>
  </sheetViews>
  <sheetFormatPr defaultColWidth="9" defaultRowHeight="13.5"/>
  <cols>
    <col min="1" max="1" width="14.5" bestFit="1" customWidth="1"/>
  </cols>
  <sheetData>
    <row r="1" spans="1:13" ht="20.25">
      <c r="A1" s="60" t="s">
        <v>114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>
      <c r="A2" s="62" t="s">
        <v>1</v>
      </c>
      <c r="B2" s="63" t="s">
        <v>2</v>
      </c>
      <c r="C2" s="63"/>
      <c r="D2" s="63"/>
      <c r="E2" s="63"/>
      <c r="F2" s="63"/>
      <c r="G2" s="63"/>
      <c r="H2" s="63" t="s">
        <v>3</v>
      </c>
      <c r="I2" s="64" t="s">
        <v>4</v>
      </c>
      <c r="J2" s="55" t="s">
        <v>44</v>
      </c>
      <c r="K2" s="55" t="s">
        <v>46</v>
      </c>
      <c r="L2" s="55" t="s">
        <v>45</v>
      </c>
      <c r="M2" s="55" t="s">
        <v>46</v>
      </c>
    </row>
    <row r="3" spans="1:13">
      <c r="A3" s="62"/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63"/>
      <c r="I3" s="64"/>
      <c r="J3" s="55"/>
      <c r="K3" s="55"/>
      <c r="L3" s="55"/>
      <c r="M3" s="55"/>
    </row>
    <row r="4" spans="1:13" ht="15">
      <c r="A4" s="62"/>
      <c r="B4" s="29">
        <v>26</v>
      </c>
      <c r="C4" s="29">
        <v>6</v>
      </c>
      <c r="D4" s="29">
        <v>34</v>
      </c>
      <c r="E4" s="29">
        <v>14</v>
      </c>
      <c r="F4" s="30">
        <v>10</v>
      </c>
      <c r="G4" s="29">
        <v>10</v>
      </c>
      <c r="H4" s="63"/>
      <c r="I4" s="64"/>
      <c r="J4" s="55"/>
      <c r="K4" s="55"/>
      <c r="L4" s="55"/>
      <c r="M4" s="55"/>
    </row>
    <row r="5" spans="1:13">
      <c r="A5" s="31" t="s">
        <v>118</v>
      </c>
      <c r="B5" s="32">
        <v>21</v>
      </c>
      <c r="C5" s="32">
        <v>4</v>
      </c>
      <c r="D5" s="32">
        <v>4</v>
      </c>
      <c r="E5" s="32">
        <v>11</v>
      </c>
      <c r="F5" s="32">
        <v>4.8</v>
      </c>
      <c r="G5" s="32">
        <v>8</v>
      </c>
      <c r="H5" s="33">
        <f t="shared" ref="H5:H39" si="0">SUM(B5:G5)</f>
        <v>52.8</v>
      </c>
      <c r="I5" s="34">
        <f>RANK(H5,H2:H36)</f>
        <v>2</v>
      </c>
      <c r="J5" s="32" t="s">
        <v>180</v>
      </c>
      <c r="K5" s="32">
        <v>2</v>
      </c>
      <c r="L5" s="32">
        <f t="shared" ref="L5:L39" si="1">H5*0.3+J5*0.7</f>
        <v>79.549560975899993</v>
      </c>
      <c r="M5" s="32">
        <v>1</v>
      </c>
    </row>
    <row r="6" spans="1:13">
      <c r="A6" s="31" t="s">
        <v>120</v>
      </c>
      <c r="B6" s="32">
        <v>21.7</v>
      </c>
      <c r="C6" s="32">
        <v>3.9404000000000003</v>
      </c>
      <c r="D6" s="32">
        <v>9</v>
      </c>
      <c r="E6" s="32">
        <v>3</v>
      </c>
      <c r="F6" s="32">
        <v>3</v>
      </c>
      <c r="G6" s="32">
        <v>7</v>
      </c>
      <c r="H6" s="33">
        <f t="shared" si="0"/>
        <v>47.6404</v>
      </c>
      <c r="I6" s="34">
        <f>RANK(H6,H2:H35)</f>
        <v>3</v>
      </c>
      <c r="J6" s="32" t="s">
        <v>156</v>
      </c>
      <c r="K6" s="32">
        <v>1</v>
      </c>
      <c r="L6" s="32">
        <f t="shared" si="1"/>
        <v>78.255141276700002</v>
      </c>
      <c r="M6" s="32">
        <v>2</v>
      </c>
    </row>
    <row r="7" spans="1:13">
      <c r="A7" s="31" t="s">
        <v>134</v>
      </c>
      <c r="B7" s="32">
        <v>21</v>
      </c>
      <c r="C7" s="32">
        <v>3.9624000000000001</v>
      </c>
      <c r="D7" s="32">
        <v>15</v>
      </c>
      <c r="E7" s="32">
        <v>1</v>
      </c>
      <c r="F7" s="32">
        <v>4</v>
      </c>
      <c r="G7" s="32">
        <v>9</v>
      </c>
      <c r="H7" s="33">
        <f t="shared" si="0"/>
        <v>53.962400000000002</v>
      </c>
      <c r="I7" s="34">
        <f>RANK(H7,H3:H22)</f>
        <v>1</v>
      </c>
      <c r="J7" s="32" t="s">
        <v>182</v>
      </c>
      <c r="K7" s="32">
        <v>16</v>
      </c>
      <c r="L7" s="32">
        <f t="shared" si="1"/>
        <v>76.643862857199991</v>
      </c>
      <c r="M7" s="32">
        <v>3</v>
      </c>
    </row>
    <row r="8" spans="1:13">
      <c r="A8" s="31" t="s">
        <v>123</v>
      </c>
      <c r="B8" s="32">
        <v>23</v>
      </c>
      <c r="C8" s="32">
        <v>3.9924000000000004</v>
      </c>
      <c r="D8" s="32">
        <v>1</v>
      </c>
      <c r="E8" s="32">
        <v>5</v>
      </c>
      <c r="F8" s="32">
        <v>4.8</v>
      </c>
      <c r="G8" s="32">
        <v>7</v>
      </c>
      <c r="H8" s="33">
        <f t="shared" si="0"/>
        <v>44.792400000000001</v>
      </c>
      <c r="I8" s="34">
        <f>RANK(H8,H1:H34)</f>
        <v>4</v>
      </c>
      <c r="J8" s="32" t="s">
        <v>159</v>
      </c>
      <c r="K8" s="32">
        <v>7</v>
      </c>
      <c r="L8" s="32">
        <f t="shared" si="1"/>
        <v>75.444315744799994</v>
      </c>
      <c r="M8" s="32">
        <v>4</v>
      </c>
    </row>
    <row r="9" spans="1:13">
      <c r="A9" s="31" t="s">
        <v>121</v>
      </c>
      <c r="B9" s="32">
        <v>21</v>
      </c>
      <c r="C9" s="32">
        <v>3.9924000000000004</v>
      </c>
      <c r="D9" s="32">
        <v>1</v>
      </c>
      <c r="E9" s="32">
        <v>1</v>
      </c>
      <c r="F9" s="32">
        <v>4.8</v>
      </c>
      <c r="G9" s="32">
        <v>7</v>
      </c>
      <c r="H9" s="33">
        <f t="shared" si="0"/>
        <v>38.792400000000001</v>
      </c>
      <c r="I9" s="34">
        <f>RANK(H9,H3:H37)</f>
        <v>8</v>
      </c>
      <c r="J9" s="32" t="s">
        <v>181</v>
      </c>
      <c r="K9" s="32">
        <v>4</v>
      </c>
      <c r="L9" s="32">
        <f t="shared" si="1"/>
        <v>74.442559999999986</v>
      </c>
      <c r="M9" s="32">
        <v>5</v>
      </c>
    </row>
    <row r="10" spans="1:13">
      <c r="A10" s="31" t="s">
        <v>119</v>
      </c>
      <c r="B10" s="32">
        <v>21</v>
      </c>
      <c r="C10" s="32">
        <v>3.9924000000000004</v>
      </c>
      <c r="D10" s="32">
        <v>1.5</v>
      </c>
      <c r="E10" s="32">
        <v>1</v>
      </c>
      <c r="F10" s="32">
        <v>4</v>
      </c>
      <c r="G10" s="32">
        <v>6.5</v>
      </c>
      <c r="H10" s="33">
        <f t="shared" si="0"/>
        <v>37.992400000000004</v>
      </c>
      <c r="I10" s="34">
        <f>RANK(H10,H6:H40)</f>
        <v>8</v>
      </c>
      <c r="J10" s="32" t="s">
        <v>184</v>
      </c>
      <c r="K10" s="32">
        <v>5</v>
      </c>
      <c r="L10" s="32">
        <f t="shared" si="1"/>
        <v>73.69156000000001</v>
      </c>
      <c r="M10" s="32">
        <v>6</v>
      </c>
    </row>
    <row r="11" spans="1:13">
      <c r="A11" s="31" t="s">
        <v>115</v>
      </c>
      <c r="B11" s="32">
        <v>21</v>
      </c>
      <c r="C11" s="32">
        <v>3.9524000000000004</v>
      </c>
      <c r="D11" s="32">
        <v>8.6</v>
      </c>
      <c r="E11" s="32">
        <v>0</v>
      </c>
      <c r="F11" s="32">
        <v>0</v>
      </c>
      <c r="G11" s="32">
        <v>2</v>
      </c>
      <c r="H11" s="33">
        <f t="shared" si="0"/>
        <v>35.552399999999999</v>
      </c>
      <c r="I11" s="34">
        <f>RANK(H11,H11:H45)</f>
        <v>5</v>
      </c>
      <c r="J11" s="32" t="s">
        <v>168</v>
      </c>
      <c r="K11" s="32">
        <v>10</v>
      </c>
      <c r="L11" s="32">
        <f t="shared" si="1"/>
        <v>72.567434285599987</v>
      </c>
      <c r="M11" s="32">
        <v>7</v>
      </c>
    </row>
    <row r="12" spans="1:13">
      <c r="A12" s="31" t="s">
        <v>125</v>
      </c>
      <c r="B12" s="32">
        <v>20.399999999999999</v>
      </c>
      <c r="C12" s="32">
        <v>3.9924000000000004</v>
      </c>
      <c r="D12" s="32">
        <v>0</v>
      </c>
      <c r="E12" s="32">
        <v>0</v>
      </c>
      <c r="F12" s="32">
        <v>4</v>
      </c>
      <c r="G12" s="32">
        <v>6</v>
      </c>
      <c r="H12" s="33">
        <f t="shared" si="0"/>
        <v>34.392399999999995</v>
      </c>
      <c r="I12" s="34">
        <f>RANK(H12,H2:H36)</f>
        <v>12</v>
      </c>
      <c r="J12" s="32" t="s">
        <v>162</v>
      </c>
      <c r="K12" s="32">
        <v>9</v>
      </c>
      <c r="L12" s="32">
        <f t="shared" si="1"/>
        <v>72.296559999999999</v>
      </c>
      <c r="M12" s="32">
        <v>8</v>
      </c>
    </row>
    <row r="13" spans="1:13">
      <c r="A13" s="31" t="s">
        <v>137</v>
      </c>
      <c r="B13" s="32">
        <v>20.7</v>
      </c>
      <c r="C13" s="32">
        <v>3.8936000000000002</v>
      </c>
      <c r="D13" s="32">
        <v>0</v>
      </c>
      <c r="E13" s="32">
        <v>2</v>
      </c>
      <c r="F13" s="32">
        <v>2.8</v>
      </c>
      <c r="G13" s="32">
        <v>7</v>
      </c>
      <c r="H13" s="33">
        <f t="shared" si="0"/>
        <v>36.393599999999999</v>
      </c>
      <c r="I13" s="34">
        <f>RANK(H13,H1:H25)</f>
        <v>10</v>
      </c>
      <c r="J13" s="32" t="s">
        <v>170</v>
      </c>
      <c r="K13" s="32">
        <v>14</v>
      </c>
      <c r="L13" s="32">
        <f t="shared" si="1"/>
        <v>71.906080000199992</v>
      </c>
      <c r="M13" s="32">
        <v>9</v>
      </c>
    </row>
    <row r="14" spans="1:13">
      <c r="A14" s="31" t="s">
        <v>132</v>
      </c>
      <c r="B14" s="32">
        <v>21.7</v>
      </c>
      <c r="C14" s="32">
        <v>3.9227999999999996</v>
      </c>
      <c r="D14" s="32">
        <v>1</v>
      </c>
      <c r="E14" s="32">
        <v>3</v>
      </c>
      <c r="F14" s="32">
        <v>4</v>
      </c>
      <c r="G14" s="32">
        <v>0</v>
      </c>
      <c r="H14" s="33">
        <f t="shared" si="0"/>
        <v>33.622799999999998</v>
      </c>
      <c r="I14" s="34">
        <f>RANK(H14,H1:H31)</f>
        <v>14</v>
      </c>
      <c r="J14" s="32" t="s">
        <v>165</v>
      </c>
      <c r="K14" s="32">
        <v>12</v>
      </c>
      <c r="L14" s="32">
        <f t="shared" si="1"/>
        <v>71.742268571099999</v>
      </c>
      <c r="M14" s="32">
        <v>10</v>
      </c>
    </row>
    <row r="15" spans="1:13">
      <c r="A15" s="31" t="s">
        <v>147</v>
      </c>
      <c r="B15" s="32">
        <v>20.100000000000001</v>
      </c>
      <c r="C15" s="32">
        <v>3.8792000000000004</v>
      </c>
      <c r="D15" s="32">
        <v>0.5</v>
      </c>
      <c r="E15" s="32">
        <v>0</v>
      </c>
      <c r="F15" s="32">
        <v>3</v>
      </c>
      <c r="G15" s="32">
        <v>0</v>
      </c>
      <c r="H15" s="33">
        <f t="shared" si="0"/>
        <v>27.479200000000002</v>
      </c>
      <c r="I15" s="34">
        <f>RANK(H15,H9:H17)</f>
        <v>9</v>
      </c>
      <c r="J15" s="32" t="s">
        <v>158</v>
      </c>
      <c r="K15" s="32">
        <v>3</v>
      </c>
      <c r="L15" s="32">
        <f t="shared" si="1"/>
        <v>71.462617142699997</v>
      </c>
      <c r="M15" s="32">
        <v>11</v>
      </c>
    </row>
    <row r="16" spans="1:13">
      <c r="A16" s="31" t="s">
        <v>142</v>
      </c>
      <c r="B16" s="32">
        <v>21.4</v>
      </c>
      <c r="C16" s="32">
        <v>3.9804000000000004</v>
      </c>
      <c r="D16" s="32">
        <v>2.5</v>
      </c>
      <c r="E16" s="32">
        <v>1</v>
      </c>
      <c r="F16" s="32">
        <v>2</v>
      </c>
      <c r="G16" s="32">
        <v>0</v>
      </c>
      <c r="H16" s="33">
        <f t="shared" si="0"/>
        <v>30.880399999999998</v>
      </c>
      <c r="I16" s="34">
        <f>RANK(H16,H7:H23)</f>
        <v>12</v>
      </c>
      <c r="J16" s="32" t="s">
        <v>169</v>
      </c>
      <c r="K16" s="32">
        <v>6</v>
      </c>
      <c r="L16" s="32">
        <f t="shared" si="1"/>
        <v>71.451245</v>
      </c>
      <c r="M16" s="32">
        <v>12</v>
      </c>
    </row>
    <row r="17" spans="1:13">
      <c r="A17" s="31" t="s">
        <v>117</v>
      </c>
      <c r="B17" s="32">
        <v>20.399999999999999</v>
      </c>
      <c r="C17" s="32">
        <v>3.9827999999999997</v>
      </c>
      <c r="D17" s="32">
        <v>1</v>
      </c>
      <c r="E17" s="32">
        <v>0</v>
      </c>
      <c r="F17" s="32">
        <v>7.2</v>
      </c>
      <c r="G17" s="32">
        <v>6.5</v>
      </c>
      <c r="H17" s="33">
        <f t="shared" si="0"/>
        <v>39.082799999999999</v>
      </c>
      <c r="I17" s="34">
        <f>RANK(H17,H15:H49)</f>
        <v>3</v>
      </c>
      <c r="J17" s="32" t="s">
        <v>163</v>
      </c>
      <c r="K17" s="32">
        <v>17</v>
      </c>
      <c r="L17" s="32">
        <f t="shared" si="1"/>
        <v>71.442554285599996</v>
      </c>
      <c r="M17" s="32">
        <v>13</v>
      </c>
    </row>
    <row r="18" spans="1:13">
      <c r="A18" s="31" t="s">
        <v>133</v>
      </c>
      <c r="B18" s="32">
        <v>21.1</v>
      </c>
      <c r="C18" s="32">
        <v>3.9487999999999999</v>
      </c>
      <c r="D18" s="32">
        <v>3</v>
      </c>
      <c r="E18" s="32">
        <v>12</v>
      </c>
      <c r="F18" s="32">
        <v>3</v>
      </c>
      <c r="G18" s="32">
        <v>1</v>
      </c>
      <c r="H18" s="33">
        <f t="shared" si="0"/>
        <v>44.0488</v>
      </c>
      <c r="I18" s="34">
        <f>RANK(H18,H10:H34)</f>
        <v>1</v>
      </c>
      <c r="J18" s="32" t="s">
        <v>178</v>
      </c>
      <c r="K18" s="32">
        <v>22</v>
      </c>
      <c r="L18" s="32">
        <f t="shared" si="1"/>
        <v>71.4329257144</v>
      </c>
      <c r="M18" s="32">
        <v>14</v>
      </c>
    </row>
    <row r="19" spans="1:13">
      <c r="A19" s="31" t="s">
        <v>138</v>
      </c>
      <c r="B19" s="32">
        <v>20.399999999999999</v>
      </c>
      <c r="C19" s="32">
        <v>3.9864000000000002</v>
      </c>
      <c r="D19" s="32">
        <v>2</v>
      </c>
      <c r="E19" s="32">
        <v>4</v>
      </c>
      <c r="F19" s="32">
        <v>4</v>
      </c>
      <c r="G19" s="32">
        <v>7</v>
      </c>
      <c r="H19" s="33">
        <f t="shared" si="0"/>
        <v>41.386399999999995</v>
      </c>
      <c r="I19" s="34">
        <f>RANK(H19,H15:H30)</f>
        <v>2</v>
      </c>
      <c r="J19" s="32" t="s">
        <v>150</v>
      </c>
      <c r="K19" s="32">
        <v>20</v>
      </c>
      <c r="L19" s="32">
        <f t="shared" si="1"/>
        <v>71.319634285499987</v>
      </c>
      <c r="M19" s="32">
        <v>15</v>
      </c>
    </row>
    <row r="20" spans="1:13">
      <c r="A20" s="31" t="s">
        <v>136</v>
      </c>
      <c r="B20" s="32">
        <v>20.7</v>
      </c>
      <c r="C20" s="32">
        <v>3.9620000000000002</v>
      </c>
      <c r="D20" s="32">
        <v>4</v>
      </c>
      <c r="E20" s="32">
        <v>0</v>
      </c>
      <c r="F20" s="32">
        <v>1</v>
      </c>
      <c r="G20" s="32">
        <v>0</v>
      </c>
      <c r="H20" s="33">
        <f t="shared" si="0"/>
        <v>29.661999999999999</v>
      </c>
      <c r="I20" s="34">
        <f>RANK(H20,H6:H33)</f>
        <v>17</v>
      </c>
      <c r="J20" s="32" t="s">
        <v>160</v>
      </c>
      <c r="K20" s="32">
        <v>15</v>
      </c>
      <c r="L20" s="32">
        <f t="shared" si="1"/>
        <v>69.879457142799993</v>
      </c>
      <c r="M20" s="32">
        <v>16</v>
      </c>
    </row>
    <row r="21" spans="1:13">
      <c r="A21" s="31" t="s">
        <v>128</v>
      </c>
      <c r="B21" s="32">
        <v>19.8</v>
      </c>
      <c r="C21" s="32">
        <v>3.9556</v>
      </c>
      <c r="D21" s="32">
        <v>0</v>
      </c>
      <c r="E21" s="32">
        <v>3</v>
      </c>
      <c r="F21" s="32">
        <v>1</v>
      </c>
      <c r="G21" s="32">
        <v>0</v>
      </c>
      <c r="H21" s="33">
        <f t="shared" si="0"/>
        <v>27.755600000000001</v>
      </c>
      <c r="I21" s="34">
        <f>RANK(H21,H8:H42)</f>
        <v>18</v>
      </c>
      <c r="J21" s="32" t="s">
        <v>173</v>
      </c>
      <c r="K21" s="32">
        <v>13</v>
      </c>
      <c r="L21" s="32">
        <f t="shared" si="1"/>
        <v>69.409613333099998</v>
      </c>
      <c r="M21" s="32">
        <v>17</v>
      </c>
    </row>
    <row r="22" spans="1:13">
      <c r="A22" s="31" t="s">
        <v>141</v>
      </c>
      <c r="B22" s="32">
        <v>20.100000000000001</v>
      </c>
      <c r="C22" s="32">
        <v>3.9443999999999999</v>
      </c>
      <c r="D22" s="32">
        <v>0</v>
      </c>
      <c r="E22" s="32">
        <v>0</v>
      </c>
      <c r="F22" s="32">
        <v>1</v>
      </c>
      <c r="G22" s="32">
        <v>0</v>
      </c>
      <c r="H22" s="33">
        <f t="shared" si="0"/>
        <v>25.044400000000003</v>
      </c>
      <c r="I22" s="34">
        <f>RANK(H22,H8:H30)</f>
        <v>21</v>
      </c>
      <c r="J22" s="32" t="s">
        <v>177</v>
      </c>
      <c r="K22" s="32">
        <v>11</v>
      </c>
      <c r="L22" s="32">
        <f t="shared" si="1"/>
        <v>69.224023703599983</v>
      </c>
      <c r="M22" s="32">
        <v>18</v>
      </c>
    </row>
    <row r="23" spans="1:13">
      <c r="A23" s="31" t="s">
        <v>140</v>
      </c>
      <c r="B23" s="32">
        <v>19.5</v>
      </c>
      <c r="C23" s="32">
        <v>3.9680000000000004</v>
      </c>
      <c r="D23" s="32">
        <v>0</v>
      </c>
      <c r="E23" s="32">
        <v>0</v>
      </c>
      <c r="F23" s="32">
        <v>0</v>
      </c>
      <c r="G23" s="32">
        <v>0</v>
      </c>
      <c r="H23" s="33">
        <f t="shared" si="0"/>
        <v>23.468</v>
      </c>
      <c r="I23" s="34">
        <f>RANK(H23,H12:H32)</f>
        <v>21</v>
      </c>
      <c r="J23" s="32" t="s">
        <v>172</v>
      </c>
      <c r="K23" s="32">
        <v>8</v>
      </c>
      <c r="L23" s="32">
        <f t="shared" si="1"/>
        <v>69.04125714269999</v>
      </c>
      <c r="M23" s="32">
        <v>19</v>
      </c>
    </row>
    <row r="24" spans="1:13">
      <c r="A24" s="31" t="s">
        <v>139</v>
      </c>
      <c r="B24" s="32">
        <v>22</v>
      </c>
      <c r="C24" s="32">
        <v>3.8624000000000001</v>
      </c>
      <c r="D24" s="32">
        <v>2</v>
      </c>
      <c r="E24" s="32">
        <v>3</v>
      </c>
      <c r="F24" s="32">
        <v>1</v>
      </c>
      <c r="G24" s="32">
        <v>0</v>
      </c>
      <c r="H24" s="33">
        <f t="shared" si="0"/>
        <v>31.862400000000001</v>
      </c>
      <c r="I24" s="34">
        <f>RANK(H24,H6:H34)</f>
        <v>14</v>
      </c>
      <c r="J24" s="32" t="s">
        <v>176</v>
      </c>
      <c r="K24" s="32">
        <v>18</v>
      </c>
      <c r="L24" s="32">
        <f t="shared" si="1"/>
        <v>69.011577142699991</v>
      </c>
      <c r="M24" s="32">
        <v>20</v>
      </c>
    </row>
    <row r="25" spans="1:13">
      <c r="A25" s="31" t="s">
        <v>145</v>
      </c>
      <c r="B25" s="32">
        <v>20.399999999999999</v>
      </c>
      <c r="C25" s="32">
        <v>3.9339999999999997</v>
      </c>
      <c r="D25" s="32">
        <v>2</v>
      </c>
      <c r="E25" s="32">
        <v>0</v>
      </c>
      <c r="F25" s="32">
        <v>0</v>
      </c>
      <c r="G25" s="32">
        <v>0</v>
      </c>
      <c r="H25" s="33">
        <f t="shared" si="0"/>
        <v>26.334</v>
      </c>
      <c r="I25" s="34">
        <f>RANK(H25,H3:H29)</f>
        <v>22</v>
      </c>
      <c r="J25" s="32" t="s">
        <v>179</v>
      </c>
      <c r="K25" s="32">
        <v>19</v>
      </c>
      <c r="L25" s="32">
        <f t="shared" si="1"/>
        <v>67.091342857000001</v>
      </c>
      <c r="M25" s="32">
        <v>21</v>
      </c>
    </row>
    <row r="26" spans="1:13">
      <c r="A26" s="31" t="s">
        <v>146</v>
      </c>
      <c r="B26" s="32">
        <v>21</v>
      </c>
      <c r="C26" s="32">
        <v>3.952</v>
      </c>
      <c r="D26" s="32">
        <v>1</v>
      </c>
      <c r="E26" s="32">
        <v>0</v>
      </c>
      <c r="F26" s="32">
        <v>2</v>
      </c>
      <c r="G26" s="32">
        <v>6</v>
      </c>
      <c r="H26" s="33">
        <f t="shared" si="0"/>
        <v>33.951999999999998</v>
      </c>
      <c r="I26" s="34">
        <f>RANK(H26,H10:H29)</f>
        <v>8</v>
      </c>
      <c r="J26" s="32" t="s">
        <v>167</v>
      </c>
      <c r="K26" s="32">
        <v>26</v>
      </c>
      <c r="L26" s="32">
        <f t="shared" si="1"/>
        <v>66.825028571599987</v>
      </c>
      <c r="M26" s="32">
        <v>22</v>
      </c>
    </row>
    <row r="27" spans="1:13">
      <c r="A27" s="31" t="s">
        <v>124</v>
      </c>
      <c r="B27" s="32">
        <v>21</v>
      </c>
      <c r="C27" s="32">
        <v>3.8648000000000002</v>
      </c>
      <c r="D27" s="32">
        <v>1.25</v>
      </c>
      <c r="E27" s="32">
        <v>0</v>
      </c>
      <c r="F27" s="32">
        <v>1.8</v>
      </c>
      <c r="G27" s="32">
        <v>0</v>
      </c>
      <c r="H27" s="33">
        <f t="shared" si="0"/>
        <v>27.9148</v>
      </c>
      <c r="I27" s="34">
        <f>RANK(H27,H18:H52)</f>
        <v>8</v>
      </c>
      <c r="J27" s="32" t="s">
        <v>155</v>
      </c>
      <c r="K27" s="32">
        <v>21</v>
      </c>
      <c r="L27" s="32">
        <f t="shared" si="1"/>
        <v>66.650725714499998</v>
      </c>
      <c r="M27" s="32">
        <v>23</v>
      </c>
    </row>
    <row r="28" spans="1:13">
      <c r="A28" s="31" t="s">
        <v>116</v>
      </c>
      <c r="B28" s="32">
        <v>21.1</v>
      </c>
      <c r="C28" s="32">
        <v>3.9924000000000004</v>
      </c>
      <c r="D28" s="32">
        <v>0</v>
      </c>
      <c r="E28" s="32">
        <v>0</v>
      </c>
      <c r="F28" s="32">
        <v>3</v>
      </c>
      <c r="G28" s="32">
        <v>0</v>
      </c>
      <c r="H28" s="33">
        <f t="shared" si="0"/>
        <v>28.092400000000001</v>
      </c>
      <c r="I28" s="34">
        <f>RANK(H28,H27:H61)</f>
        <v>2</v>
      </c>
      <c r="J28" s="32" t="s">
        <v>157</v>
      </c>
      <c r="K28" s="32">
        <v>25</v>
      </c>
      <c r="L28" s="32">
        <f t="shared" si="1"/>
        <v>65.628919999999994</v>
      </c>
      <c r="M28" s="32">
        <v>24</v>
      </c>
    </row>
    <row r="29" spans="1:13">
      <c r="A29" s="31" t="s">
        <v>127</v>
      </c>
      <c r="B29" s="32">
        <v>20.7</v>
      </c>
      <c r="C29" s="32">
        <v>3.9687999999999999</v>
      </c>
      <c r="D29" s="32">
        <v>0</v>
      </c>
      <c r="E29" s="32">
        <v>0</v>
      </c>
      <c r="F29" s="32">
        <v>1</v>
      </c>
      <c r="G29" s="32">
        <v>0</v>
      </c>
      <c r="H29" s="33">
        <f t="shared" si="0"/>
        <v>25.668799999999997</v>
      </c>
      <c r="I29" s="34">
        <f>RANK(H29,H24:H51)</f>
        <v>11</v>
      </c>
      <c r="J29" s="32" t="s">
        <v>151</v>
      </c>
      <c r="K29" s="32">
        <v>24</v>
      </c>
      <c r="L29" s="32">
        <f t="shared" si="1"/>
        <v>64.956068571599999</v>
      </c>
      <c r="M29" s="32">
        <v>25</v>
      </c>
    </row>
    <row r="30" spans="1:13">
      <c r="A30" s="31" t="s">
        <v>130</v>
      </c>
      <c r="B30" s="32">
        <v>20.399999999999999</v>
      </c>
      <c r="C30" s="32">
        <v>3.944</v>
      </c>
      <c r="D30" s="32">
        <v>0</v>
      </c>
      <c r="E30" s="32">
        <v>0</v>
      </c>
      <c r="F30" s="32">
        <v>0</v>
      </c>
      <c r="G30" s="32">
        <v>0</v>
      </c>
      <c r="H30" s="33">
        <f t="shared" si="0"/>
        <v>24.343999999999998</v>
      </c>
      <c r="I30" s="34">
        <f>RANK(H30,H15:H49)</f>
        <v>21</v>
      </c>
      <c r="J30" s="32" t="s">
        <v>161</v>
      </c>
      <c r="K30" s="32">
        <v>23</v>
      </c>
      <c r="L30" s="32">
        <f t="shared" si="1"/>
        <v>64.854057142799988</v>
      </c>
      <c r="M30" s="32">
        <v>26</v>
      </c>
    </row>
    <row r="31" spans="1:13">
      <c r="A31" s="31" t="s">
        <v>148</v>
      </c>
      <c r="B31" s="32">
        <v>21</v>
      </c>
      <c r="C31" s="32">
        <v>3.972</v>
      </c>
      <c r="D31" s="32">
        <v>1</v>
      </c>
      <c r="E31" s="32">
        <v>0</v>
      </c>
      <c r="F31" s="32">
        <v>0</v>
      </c>
      <c r="G31" s="32">
        <v>0</v>
      </c>
      <c r="H31" s="33">
        <f t="shared" si="0"/>
        <v>25.972000000000001</v>
      </c>
      <c r="I31" s="34">
        <f>RANK(H31,H6:H32)</f>
        <v>23</v>
      </c>
      <c r="J31" s="32" t="s">
        <v>171</v>
      </c>
      <c r="K31" s="32">
        <v>27</v>
      </c>
      <c r="L31" s="32">
        <f t="shared" si="1"/>
        <v>63.8610285711</v>
      </c>
      <c r="M31" s="32">
        <v>27</v>
      </c>
    </row>
    <row r="32" spans="1:13">
      <c r="A32" s="31" t="s">
        <v>131</v>
      </c>
      <c r="B32" s="32">
        <v>19.5</v>
      </c>
      <c r="C32" s="32">
        <v>3.9560000000000004</v>
      </c>
      <c r="D32" s="32">
        <v>4</v>
      </c>
      <c r="E32" s="32">
        <v>0</v>
      </c>
      <c r="F32" s="32">
        <v>0</v>
      </c>
      <c r="G32" s="32">
        <v>0</v>
      </c>
      <c r="H32" s="33">
        <f t="shared" si="0"/>
        <v>27.456</v>
      </c>
      <c r="I32" s="34">
        <f>RANK(H32,H16:H50)</f>
        <v>12</v>
      </c>
      <c r="J32" s="32" t="s">
        <v>174</v>
      </c>
      <c r="K32" s="32">
        <v>30</v>
      </c>
      <c r="L32" s="32">
        <f t="shared" si="1"/>
        <v>63.725371428499997</v>
      </c>
      <c r="M32" s="32">
        <v>28</v>
      </c>
    </row>
    <row r="33" spans="1:13">
      <c r="A33" s="31" t="s">
        <v>122</v>
      </c>
      <c r="B33" s="32">
        <v>20.100000000000001</v>
      </c>
      <c r="C33" s="32">
        <v>3.8239999999999998</v>
      </c>
      <c r="D33" s="32">
        <v>3.5</v>
      </c>
      <c r="E33" s="32">
        <v>0</v>
      </c>
      <c r="F33" s="32">
        <v>3</v>
      </c>
      <c r="G33" s="32">
        <v>0</v>
      </c>
      <c r="H33" s="33">
        <f t="shared" si="0"/>
        <v>30.423999999999999</v>
      </c>
      <c r="I33" s="34">
        <f>RANK(H33,H26:H60)</f>
        <v>2</v>
      </c>
      <c r="J33" s="32" t="s">
        <v>154</v>
      </c>
      <c r="K33" s="32">
        <v>32</v>
      </c>
      <c r="L33" s="32">
        <f t="shared" si="1"/>
        <v>62.930914285999997</v>
      </c>
      <c r="M33" s="32">
        <v>29</v>
      </c>
    </row>
    <row r="34" spans="1:13">
      <c r="A34" s="31" t="s">
        <v>143</v>
      </c>
      <c r="B34" s="32">
        <v>21.7</v>
      </c>
      <c r="C34" s="32">
        <v>3.8939999999999997</v>
      </c>
      <c r="D34" s="32">
        <v>0</v>
      </c>
      <c r="E34" s="32">
        <v>0</v>
      </c>
      <c r="F34" s="32">
        <v>1</v>
      </c>
      <c r="G34" s="32">
        <v>0</v>
      </c>
      <c r="H34" s="33">
        <f t="shared" si="0"/>
        <v>26.593999999999998</v>
      </c>
      <c r="I34" s="34">
        <f>RANK(H34,H16:H40)</f>
        <v>14</v>
      </c>
      <c r="J34" s="32" t="s">
        <v>164</v>
      </c>
      <c r="K34" s="32">
        <v>31</v>
      </c>
      <c r="L34" s="32">
        <f t="shared" si="1"/>
        <v>62.917933333099995</v>
      </c>
      <c r="M34" s="32">
        <v>30</v>
      </c>
    </row>
    <row r="35" spans="1:13">
      <c r="A35" s="31" t="s">
        <v>135</v>
      </c>
      <c r="B35" s="32">
        <v>20.100000000000001</v>
      </c>
      <c r="C35" s="32">
        <v>3.9827999999999997</v>
      </c>
      <c r="D35" s="35">
        <v>0</v>
      </c>
      <c r="E35" s="35">
        <v>0</v>
      </c>
      <c r="F35" s="35">
        <v>0</v>
      </c>
      <c r="G35" s="35">
        <v>0</v>
      </c>
      <c r="H35" s="33">
        <f t="shared" si="0"/>
        <v>24.082800000000002</v>
      </c>
      <c r="I35" s="36">
        <f>RANK(H35,H15:H49)</f>
        <v>22</v>
      </c>
      <c r="J35" s="32" t="s">
        <v>166</v>
      </c>
      <c r="K35" s="32">
        <v>28</v>
      </c>
      <c r="L35" s="32">
        <f t="shared" si="1"/>
        <v>62.8688399997</v>
      </c>
      <c r="M35" s="32">
        <v>31</v>
      </c>
    </row>
    <row r="36" spans="1:13">
      <c r="A36" s="31" t="s">
        <v>144</v>
      </c>
      <c r="B36" s="32">
        <v>19.5</v>
      </c>
      <c r="C36" s="32">
        <v>3.9636</v>
      </c>
      <c r="D36" s="32">
        <v>0</v>
      </c>
      <c r="E36" s="32">
        <v>0</v>
      </c>
      <c r="F36" s="32">
        <v>0</v>
      </c>
      <c r="G36" s="32">
        <v>0</v>
      </c>
      <c r="H36" s="33">
        <f t="shared" si="0"/>
        <v>23.4636</v>
      </c>
      <c r="I36" s="34">
        <f>RANK(H36,H29:H41)</f>
        <v>10</v>
      </c>
      <c r="J36" s="32" t="s">
        <v>153</v>
      </c>
      <c r="K36" s="32">
        <v>29</v>
      </c>
      <c r="L36" s="32">
        <f t="shared" si="1"/>
        <v>62.57136571449999</v>
      </c>
      <c r="M36" s="32">
        <v>32</v>
      </c>
    </row>
    <row r="37" spans="1:13">
      <c r="A37" s="31" t="s">
        <v>129</v>
      </c>
      <c r="B37" s="32">
        <v>18</v>
      </c>
      <c r="C37" s="32">
        <v>3.9152</v>
      </c>
      <c r="D37" s="32">
        <v>0</v>
      </c>
      <c r="E37" s="32">
        <v>0</v>
      </c>
      <c r="F37" s="32">
        <v>0</v>
      </c>
      <c r="G37" s="32">
        <v>0</v>
      </c>
      <c r="H37" s="33">
        <f t="shared" si="0"/>
        <v>21.915199999999999</v>
      </c>
      <c r="I37" s="34">
        <f>RANK(H37,H31:H57)</f>
        <v>9</v>
      </c>
      <c r="J37" s="32" t="s">
        <v>152</v>
      </c>
      <c r="K37" s="32">
        <v>33</v>
      </c>
      <c r="L37" s="32">
        <f t="shared" si="1"/>
        <v>60.187559999999998</v>
      </c>
      <c r="M37" s="32">
        <v>33</v>
      </c>
    </row>
    <row r="38" spans="1:13">
      <c r="A38" s="31" t="s">
        <v>126</v>
      </c>
      <c r="B38" s="32">
        <v>20.7</v>
      </c>
      <c r="C38" s="32">
        <v>4</v>
      </c>
      <c r="D38" s="32">
        <v>0</v>
      </c>
      <c r="E38" s="32">
        <v>0</v>
      </c>
      <c r="F38" s="32">
        <v>0</v>
      </c>
      <c r="G38" s="32">
        <v>0</v>
      </c>
      <c r="H38" s="33">
        <f t="shared" si="0"/>
        <v>24.7</v>
      </c>
      <c r="I38" s="34">
        <f>RANK(H38,H27:H61)</f>
        <v>9</v>
      </c>
      <c r="J38" s="32" t="s">
        <v>175</v>
      </c>
      <c r="K38" s="32">
        <v>34</v>
      </c>
      <c r="L38" s="32">
        <f t="shared" si="1"/>
        <v>53.885863636299995</v>
      </c>
      <c r="M38" s="32">
        <v>34</v>
      </c>
    </row>
    <row r="39" spans="1:13" ht="14.25" thickBot="1">
      <c r="A39" s="37" t="s">
        <v>149</v>
      </c>
      <c r="B39" s="38">
        <v>21</v>
      </c>
      <c r="C39" s="32">
        <v>3.97</v>
      </c>
      <c r="D39" s="38">
        <v>0</v>
      </c>
      <c r="E39" s="38">
        <v>0</v>
      </c>
      <c r="F39" s="38">
        <v>2</v>
      </c>
      <c r="G39" s="38">
        <v>0</v>
      </c>
      <c r="H39" s="39">
        <f t="shared" si="0"/>
        <v>26.97</v>
      </c>
      <c r="I39" s="40">
        <f>RANK(H39,H12:H39)</f>
        <v>17</v>
      </c>
      <c r="J39" s="32" t="s">
        <v>183</v>
      </c>
      <c r="K39" s="32">
        <v>35</v>
      </c>
      <c r="L39" s="32">
        <f t="shared" si="1"/>
        <v>50.1546363637</v>
      </c>
      <c r="M39" s="32">
        <v>35</v>
      </c>
    </row>
  </sheetData>
  <autoFilter ref="A4:M4">
    <sortState ref="A7:N39">
      <sortCondition descending="1" ref="L4"/>
    </sortState>
  </autoFilter>
  <mergeCells count="9">
    <mergeCell ref="J2:J4"/>
    <mergeCell ref="K2:K4"/>
    <mergeCell ref="L2:L4"/>
    <mergeCell ref="M2:M4"/>
    <mergeCell ref="A1:M1"/>
    <mergeCell ref="A2:A4"/>
    <mergeCell ref="B2:G2"/>
    <mergeCell ref="H2:H4"/>
    <mergeCell ref="I2:I4"/>
  </mergeCells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5" sqref="B1:B1048576"/>
    </sheetView>
  </sheetViews>
  <sheetFormatPr defaultColWidth="9" defaultRowHeight="13.5"/>
  <cols>
    <col min="1" max="1" width="12.875" customWidth="1"/>
    <col min="10" max="10" width="13.875" bestFit="1" customWidth="1"/>
  </cols>
  <sheetData>
    <row r="1" spans="1:13" ht="20.25">
      <c r="A1" s="65" t="s">
        <v>185</v>
      </c>
      <c r="B1" s="66"/>
      <c r="C1" s="66"/>
      <c r="D1" s="66"/>
      <c r="E1" s="66"/>
      <c r="F1" s="66"/>
      <c r="G1" s="66"/>
      <c r="H1" s="66"/>
      <c r="I1" s="67"/>
      <c r="J1" s="41"/>
    </row>
    <row r="2" spans="1:13">
      <c r="A2" s="68" t="s">
        <v>1</v>
      </c>
      <c r="B2" s="70" t="s">
        <v>2</v>
      </c>
      <c r="C2" s="70"/>
      <c r="D2" s="70"/>
      <c r="E2" s="70"/>
      <c r="F2" s="70"/>
      <c r="G2" s="70"/>
      <c r="H2" s="70" t="s">
        <v>3</v>
      </c>
      <c r="I2" s="71" t="s">
        <v>4</v>
      </c>
      <c r="J2" s="55" t="s">
        <v>44</v>
      </c>
      <c r="K2" s="55" t="s">
        <v>46</v>
      </c>
      <c r="L2" s="55" t="s">
        <v>45</v>
      </c>
      <c r="M2" s="55" t="s">
        <v>46</v>
      </c>
    </row>
    <row r="3" spans="1:13">
      <c r="A3" s="68"/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70"/>
      <c r="I3" s="71"/>
      <c r="J3" s="55"/>
      <c r="K3" s="55"/>
      <c r="L3" s="55"/>
      <c r="M3" s="55"/>
    </row>
    <row r="4" spans="1:13" ht="15">
      <c r="A4" s="69"/>
      <c r="B4" s="43">
        <v>26</v>
      </c>
      <c r="C4" s="43">
        <v>6</v>
      </c>
      <c r="D4" s="43">
        <v>34</v>
      </c>
      <c r="E4" s="43">
        <v>14</v>
      </c>
      <c r="F4" s="44">
        <v>10</v>
      </c>
      <c r="G4" s="43">
        <v>10</v>
      </c>
      <c r="H4" s="70"/>
      <c r="I4" s="71"/>
      <c r="J4" s="55"/>
      <c r="K4" s="55"/>
      <c r="L4" s="55"/>
      <c r="M4" s="55"/>
    </row>
    <row r="5" spans="1:13">
      <c r="A5" s="45" t="s">
        <v>187</v>
      </c>
      <c r="B5" s="46">
        <v>21.069400000000002</v>
      </c>
      <c r="C5" s="46">
        <v>3.8780000000000001</v>
      </c>
      <c r="D5" s="46">
        <v>4.5</v>
      </c>
      <c r="E5" s="46">
        <v>9</v>
      </c>
      <c r="F5" s="46">
        <v>5</v>
      </c>
      <c r="G5" s="46">
        <v>1</v>
      </c>
      <c r="H5" s="46">
        <f t="shared" ref="H5:H19" si="0">B5+C5+D5+E5+F5+G5</f>
        <v>44.447400000000002</v>
      </c>
      <c r="I5" s="47">
        <v>2</v>
      </c>
      <c r="J5" s="46" t="s">
        <v>213</v>
      </c>
      <c r="K5" s="46">
        <v>3</v>
      </c>
      <c r="L5" s="46">
        <f t="shared" ref="L5:L19" si="1">J5*0.7+H5*0.3</f>
        <v>75.744383934300004</v>
      </c>
      <c r="M5" s="46">
        <v>1</v>
      </c>
    </row>
    <row r="6" spans="1:13">
      <c r="A6" s="48" t="s">
        <v>188</v>
      </c>
      <c r="B6" s="46">
        <v>21</v>
      </c>
      <c r="C6" s="46">
        <v>3.9636</v>
      </c>
      <c r="D6" s="46">
        <v>3</v>
      </c>
      <c r="E6" s="46">
        <v>4</v>
      </c>
      <c r="F6" s="46">
        <v>4</v>
      </c>
      <c r="G6" s="46">
        <v>6</v>
      </c>
      <c r="H6" s="46">
        <f t="shared" si="0"/>
        <v>41.9636</v>
      </c>
      <c r="I6" s="47">
        <v>3</v>
      </c>
      <c r="J6" s="46" t="s">
        <v>210</v>
      </c>
      <c r="K6" s="46">
        <v>6</v>
      </c>
      <c r="L6" s="46">
        <f t="shared" si="1"/>
        <v>73.232489836099987</v>
      </c>
      <c r="M6" s="46">
        <v>2</v>
      </c>
    </row>
    <row r="7" spans="1:13">
      <c r="A7" s="45" t="s">
        <v>189</v>
      </c>
      <c r="B7" s="46">
        <v>12</v>
      </c>
      <c r="C7" s="46">
        <v>3.9727999999999999</v>
      </c>
      <c r="D7" s="46">
        <v>13</v>
      </c>
      <c r="E7" s="46">
        <v>3</v>
      </c>
      <c r="F7" s="46">
        <v>2</v>
      </c>
      <c r="G7" s="46">
        <v>0</v>
      </c>
      <c r="H7" s="46">
        <f t="shared" si="0"/>
        <v>33.972799999999999</v>
      </c>
      <c r="I7" s="47">
        <v>4</v>
      </c>
      <c r="J7" s="46" t="s">
        <v>204</v>
      </c>
      <c r="K7" s="46">
        <v>2</v>
      </c>
      <c r="L7" s="46">
        <f t="shared" si="1"/>
        <v>72.941446557399999</v>
      </c>
      <c r="M7" s="46">
        <v>3</v>
      </c>
    </row>
    <row r="8" spans="1:13">
      <c r="A8" s="48" t="s">
        <v>190</v>
      </c>
      <c r="B8" s="46">
        <v>12</v>
      </c>
      <c r="C8" s="46">
        <v>3.8532000000000002</v>
      </c>
      <c r="D8" s="46">
        <v>4</v>
      </c>
      <c r="E8" s="46">
        <v>8</v>
      </c>
      <c r="F8" s="46">
        <v>3</v>
      </c>
      <c r="G8" s="46">
        <v>0.5</v>
      </c>
      <c r="H8" s="46">
        <f t="shared" si="0"/>
        <v>31.353200000000001</v>
      </c>
      <c r="I8" s="47">
        <v>5</v>
      </c>
      <c r="J8" s="46" t="s">
        <v>203</v>
      </c>
      <c r="K8" s="46">
        <v>1</v>
      </c>
      <c r="L8" s="46">
        <f t="shared" si="1"/>
        <v>72.480091147299987</v>
      </c>
      <c r="M8" s="46">
        <v>4</v>
      </c>
    </row>
    <row r="9" spans="1:13">
      <c r="A9" s="45" t="s">
        <v>191</v>
      </c>
      <c r="B9" s="46">
        <v>12</v>
      </c>
      <c r="C9" s="46">
        <v>3.9580000000000002</v>
      </c>
      <c r="D9" s="46">
        <v>2.5</v>
      </c>
      <c r="E9" s="46">
        <v>5</v>
      </c>
      <c r="F9" s="46">
        <v>3.8</v>
      </c>
      <c r="G9" s="46">
        <v>3</v>
      </c>
      <c r="H9" s="46">
        <f t="shared" si="0"/>
        <v>30.257999999999999</v>
      </c>
      <c r="I9" s="47">
        <v>6</v>
      </c>
      <c r="J9" s="46" t="s">
        <v>209</v>
      </c>
      <c r="K9" s="46">
        <v>5</v>
      </c>
      <c r="L9" s="46">
        <f t="shared" si="1"/>
        <v>70.835351612699995</v>
      </c>
      <c r="M9" s="46">
        <v>5</v>
      </c>
    </row>
    <row r="10" spans="1:13">
      <c r="A10" s="45" t="s">
        <v>186</v>
      </c>
      <c r="B10" s="46">
        <v>15</v>
      </c>
      <c r="C10" s="46">
        <v>3.8792000000000004</v>
      </c>
      <c r="D10" s="46">
        <v>7</v>
      </c>
      <c r="E10" s="46">
        <v>13</v>
      </c>
      <c r="F10" s="46">
        <v>4</v>
      </c>
      <c r="G10" s="46">
        <v>3</v>
      </c>
      <c r="H10" s="46">
        <f t="shared" si="0"/>
        <v>45.879199999999997</v>
      </c>
      <c r="I10" s="47">
        <v>1</v>
      </c>
      <c r="J10" s="46" t="s">
        <v>201</v>
      </c>
      <c r="K10" s="46">
        <v>8</v>
      </c>
      <c r="L10" s="46">
        <f t="shared" si="1"/>
        <v>70.563251803599996</v>
      </c>
      <c r="M10" s="46">
        <v>6</v>
      </c>
    </row>
    <row r="11" spans="1:13">
      <c r="A11" s="45" t="s">
        <v>194</v>
      </c>
      <c r="B11" s="46">
        <v>12</v>
      </c>
      <c r="C11" s="46">
        <v>3.9908000000000001</v>
      </c>
      <c r="D11" s="46">
        <v>2</v>
      </c>
      <c r="E11" s="46">
        <v>0</v>
      </c>
      <c r="F11" s="46">
        <v>0</v>
      </c>
      <c r="G11" s="46">
        <v>0</v>
      </c>
      <c r="H11" s="46">
        <f t="shared" si="0"/>
        <v>17.9908</v>
      </c>
      <c r="I11" s="47">
        <v>9</v>
      </c>
      <c r="J11" s="46" t="s">
        <v>206</v>
      </c>
      <c r="K11" s="46">
        <v>4</v>
      </c>
      <c r="L11" s="46">
        <f t="shared" si="1"/>
        <v>67.538305574000006</v>
      </c>
      <c r="M11" s="46">
        <v>7</v>
      </c>
    </row>
    <row r="12" spans="1:13">
      <c r="A12" s="48" t="s">
        <v>195</v>
      </c>
      <c r="B12" s="46">
        <v>12</v>
      </c>
      <c r="C12" s="46">
        <v>3.95</v>
      </c>
      <c r="D12" s="46">
        <v>0</v>
      </c>
      <c r="E12" s="46">
        <v>2</v>
      </c>
      <c r="F12" s="46">
        <v>0</v>
      </c>
      <c r="G12" s="46">
        <v>0</v>
      </c>
      <c r="H12" s="46">
        <f t="shared" si="0"/>
        <v>17.95</v>
      </c>
      <c r="I12" s="47">
        <v>10</v>
      </c>
      <c r="J12" s="46" t="s">
        <v>205</v>
      </c>
      <c r="K12" s="46">
        <v>7</v>
      </c>
      <c r="L12" s="46">
        <f t="shared" si="1"/>
        <v>65.944130434599998</v>
      </c>
      <c r="M12" s="46">
        <v>8</v>
      </c>
    </row>
    <row r="13" spans="1:13">
      <c r="A13" s="45" t="s">
        <v>192</v>
      </c>
      <c r="B13" s="46">
        <v>12</v>
      </c>
      <c r="C13" s="46">
        <v>4</v>
      </c>
      <c r="D13" s="46">
        <v>1</v>
      </c>
      <c r="E13" s="46">
        <v>2</v>
      </c>
      <c r="F13" s="46">
        <v>3</v>
      </c>
      <c r="G13" s="46">
        <v>0</v>
      </c>
      <c r="H13" s="46">
        <f t="shared" si="0"/>
        <v>22</v>
      </c>
      <c r="I13" s="47">
        <v>7</v>
      </c>
      <c r="J13" s="46" t="s">
        <v>208</v>
      </c>
      <c r="K13" s="46">
        <v>11</v>
      </c>
      <c r="L13" s="46">
        <f t="shared" si="1"/>
        <v>62.427584615599997</v>
      </c>
      <c r="M13" s="46">
        <v>9</v>
      </c>
    </row>
    <row r="14" spans="1:13">
      <c r="A14" s="48" t="s">
        <v>198</v>
      </c>
      <c r="B14" s="46">
        <v>12</v>
      </c>
      <c r="C14" s="46">
        <v>3.9372000000000003</v>
      </c>
      <c r="D14" s="46">
        <v>0</v>
      </c>
      <c r="E14" s="46">
        <v>0</v>
      </c>
      <c r="F14" s="46">
        <v>0</v>
      </c>
      <c r="G14" s="46">
        <v>0</v>
      </c>
      <c r="H14" s="46">
        <f t="shared" si="0"/>
        <v>15.937200000000001</v>
      </c>
      <c r="I14" s="47">
        <v>12</v>
      </c>
      <c r="J14" s="46" t="s">
        <v>211</v>
      </c>
      <c r="K14" s="46">
        <v>9</v>
      </c>
      <c r="L14" s="46">
        <f t="shared" si="1"/>
        <v>61.409711723799994</v>
      </c>
      <c r="M14" s="46">
        <v>10</v>
      </c>
    </row>
    <row r="15" spans="1:13">
      <c r="A15" s="48" t="s">
        <v>200</v>
      </c>
      <c r="B15" s="46">
        <v>12</v>
      </c>
      <c r="C15" s="46">
        <v>3.8848000000000003</v>
      </c>
      <c r="D15" s="46">
        <v>0</v>
      </c>
      <c r="E15" s="46">
        <v>0</v>
      </c>
      <c r="F15" s="46">
        <v>0</v>
      </c>
      <c r="G15" s="46">
        <v>0</v>
      </c>
      <c r="H15" s="46">
        <f t="shared" si="0"/>
        <v>15.8848</v>
      </c>
      <c r="I15" s="47">
        <v>15</v>
      </c>
      <c r="J15" s="46" t="s">
        <v>212</v>
      </c>
      <c r="K15" s="46">
        <v>10</v>
      </c>
      <c r="L15" s="46">
        <f t="shared" si="1"/>
        <v>60.903304407099995</v>
      </c>
      <c r="M15" s="46">
        <v>11</v>
      </c>
    </row>
    <row r="16" spans="1:13">
      <c r="A16" s="45" t="s">
        <v>197</v>
      </c>
      <c r="B16" s="46">
        <v>12</v>
      </c>
      <c r="C16" s="46">
        <v>3.9092000000000002</v>
      </c>
      <c r="D16" s="46">
        <v>0</v>
      </c>
      <c r="E16" s="46">
        <v>0</v>
      </c>
      <c r="F16" s="46">
        <v>0</v>
      </c>
      <c r="G16" s="46">
        <v>0</v>
      </c>
      <c r="H16" s="46">
        <f t="shared" si="0"/>
        <v>15.9092</v>
      </c>
      <c r="I16" s="47">
        <v>13</v>
      </c>
      <c r="J16" s="46" t="s">
        <v>214</v>
      </c>
      <c r="K16" s="46">
        <v>12</v>
      </c>
      <c r="L16" s="46">
        <f t="shared" si="1"/>
        <v>57.208835471499995</v>
      </c>
      <c r="M16" s="46">
        <v>12</v>
      </c>
    </row>
    <row r="17" spans="1:13">
      <c r="A17" s="48" t="s">
        <v>199</v>
      </c>
      <c r="B17" s="46">
        <v>12</v>
      </c>
      <c r="C17" s="46">
        <v>3.9492000000000003</v>
      </c>
      <c r="D17" s="46">
        <v>0</v>
      </c>
      <c r="E17" s="46">
        <v>0</v>
      </c>
      <c r="F17" s="46">
        <v>0</v>
      </c>
      <c r="G17" s="46">
        <v>0</v>
      </c>
      <c r="H17" s="46">
        <f t="shared" si="0"/>
        <v>15.949200000000001</v>
      </c>
      <c r="I17" s="47">
        <v>11</v>
      </c>
      <c r="J17" s="46" t="s">
        <v>207</v>
      </c>
      <c r="K17" s="46">
        <v>13</v>
      </c>
      <c r="L17" s="46">
        <f t="shared" si="1"/>
        <v>56.376570344899996</v>
      </c>
      <c r="M17" s="46">
        <v>13</v>
      </c>
    </row>
    <row r="18" spans="1:13">
      <c r="A18" s="48" t="s">
        <v>196</v>
      </c>
      <c r="B18" s="46">
        <v>12</v>
      </c>
      <c r="C18" s="46">
        <v>3.8932000000000002</v>
      </c>
      <c r="D18" s="46">
        <v>0</v>
      </c>
      <c r="E18" s="46">
        <v>0</v>
      </c>
      <c r="F18" s="46">
        <v>0</v>
      </c>
      <c r="G18" s="46">
        <v>0</v>
      </c>
      <c r="H18" s="46">
        <f t="shared" si="0"/>
        <v>15.8932</v>
      </c>
      <c r="I18" s="47">
        <v>14</v>
      </c>
      <c r="J18" s="46" t="s">
        <v>202</v>
      </c>
      <c r="K18" s="46">
        <v>14</v>
      </c>
      <c r="L18" s="46">
        <f t="shared" si="1"/>
        <v>55.884436923400003</v>
      </c>
      <c r="M18" s="46">
        <v>14</v>
      </c>
    </row>
    <row r="19" spans="1:13">
      <c r="A19" s="45" t="s">
        <v>193</v>
      </c>
      <c r="B19" s="46">
        <v>12</v>
      </c>
      <c r="C19" s="46">
        <v>3.9563999999999999</v>
      </c>
      <c r="D19" s="46">
        <v>0</v>
      </c>
      <c r="E19" s="46">
        <v>2</v>
      </c>
      <c r="F19" s="46">
        <v>0</v>
      </c>
      <c r="G19" s="46">
        <v>1</v>
      </c>
      <c r="H19" s="46">
        <f t="shared" si="0"/>
        <v>18.956400000000002</v>
      </c>
      <c r="I19" s="47">
        <v>8</v>
      </c>
      <c r="J19" s="46" t="s">
        <v>215</v>
      </c>
      <c r="K19" s="46">
        <v>15</v>
      </c>
      <c r="L19" s="46">
        <f t="shared" si="1"/>
        <v>52.7857674579</v>
      </c>
      <c r="M19" s="46">
        <v>15</v>
      </c>
    </row>
  </sheetData>
  <autoFilter ref="A4:M4">
    <sortState ref="A7:N19">
      <sortCondition descending="1" ref="L4"/>
    </sortState>
  </autoFilter>
  <mergeCells count="9">
    <mergeCell ref="J2:J4"/>
    <mergeCell ref="K2:K4"/>
    <mergeCell ref="L2:L4"/>
    <mergeCell ref="M2:M4"/>
    <mergeCell ref="A1:I1"/>
    <mergeCell ref="A2:A4"/>
    <mergeCell ref="B2:G2"/>
    <mergeCell ref="H2:H4"/>
    <mergeCell ref="I2:I4"/>
  </mergeCells>
  <phoneticPr fontId="2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5" sqref="B1:B1048576"/>
    </sheetView>
  </sheetViews>
  <sheetFormatPr defaultColWidth="9" defaultRowHeight="13.5"/>
  <cols>
    <col min="1" max="1" width="30.875" style="27" customWidth="1"/>
  </cols>
  <sheetData>
    <row r="1" spans="1:13" ht="20.25">
      <c r="A1" s="72" t="s">
        <v>113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>
      <c r="A2" s="74" t="s">
        <v>1</v>
      </c>
      <c r="B2" s="56" t="s">
        <v>2</v>
      </c>
      <c r="C2" s="56"/>
      <c r="D2" s="56"/>
      <c r="E2" s="56"/>
      <c r="F2" s="56"/>
      <c r="G2" s="56"/>
      <c r="H2" s="56" t="s">
        <v>3</v>
      </c>
      <c r="I2" s="55" t="s">
        <v>4</v>
      </c>
      <c r="J2" s="55" t="s">
        <v>44</v>
      </c>
      <c r="K2" s="55" t="s">
        <v>46</v>
      </c>
      <c r="L2" s="55" t="s">
        <v>45</v>
      </c>
      <c r="M2" s="55" t="s">
        <v>46</v>
      </c>
    </row>
    <row r="3" spans="1:13">
      <c r="A3" s="74"/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56"/>
      <c r="I3" s="55"/>
      <c r="J3" s="55"/>
      <c r="K3" s="55"/>
      <c r="L3" s="55"/>
      <c r="M3" s="55"/>
    </row>
    <row r="4" spans="1:13" ht="15">
      <c r="A4" s="74"/>
      <c r="B4" s="5">
        <v>26</v>
      </c>
      <c r="C4" s="5">
        <v>6</v>
      </c>
      <c r="D4" s="5">
        <v>34</v>
      </c>
      <c r="E4" s="5">
        <v>14</v>
      </c>
      <c r="F4" s="7">
        <v>10</v>
      </c>
      <c r="G4" s="5">
        <v>10</v>
      </c>
      <c r="H4" s="56"/>
      <c r="I4" s="55"/>
      <c r="J4" s="55"/>
      <c r="K4" s="55"/>
      <c r="L4" s="55"/>
      <c r="M4" s="55"/>
    </row>
    <row r="5" spans="1:13">
      <c r="A5" s="24">
        <v>520021911354</v>
      </c>
      <c r="B5" s="2">
        <v>23</v>
      </c>
      <c r="C5" s="2">
        <v>3.8244000000000002</v>
      </c>
      <c r="D5" s="2">
        <v>5.5</v>
      </c>
      <c r="E5" s="2">
        <v>4</v>
      </c>
      <c r="F5" s="2">
        <v>8</v>
      </c>
      <c r="G5" s="2">
        <v>10</v>
      </c>
      <c r="H5" s="2">
        <f t="shared" ref="H5:H22" si="0">B5+C5+D5+E5+F5+G5</f>
        <v>54.324399999999997</v>
      </c>
      <c r="I5" s="2">
        <v>1</v>
      </c>
      <c r="J5" s="2" t="s">
        <v>100</v>
      </c>
      <c r="K5" s="2">
        <v>6</v>
      </c>
      <c r="L5" s="2">
        <f t="shared" ref="L5:L33" si="1">H5*0.3+J5*0.7</f>
        <v>79.788719999999984</v>
      </c>
      <c r="M5" s="2">
        <v>2</v>
      </c>
    </row>
    <row r="6" spans="1:13">
      <c r="A6" s="24">
        <v>520021910403</v>
      </c>
      <c r="B6" s="2">
        <v>21</v>
      </c>
      <c r="C6" s="2">
        <v>3.9336000000000002</v>
      </c>
      <c r="D6" s="2">
        <v>12</v>
      </c>
      <c r="E6" s="2">
        <v>10</v>
      </c>
      <c r="F6" s="2">
        <v>0</v>
      </c>
      <c r="G6" s="2">
        <v>6</v>
      </c>
      <c r="H6" s="2">
        <f t="shared" si="0"/>
        <v>52.933599999999998</v>
      </c>
      <c r="I6" s="2">
        <v>2</v>
      </c>
      <c r="J6" s="2" t="s">
        <v>103</v>
      </c>
      <c r="K6" s="2">
        <v>4</v>
      </c>
      <c r="L6" s="2">
        <f t="shared" si="1"/>
        <v>79.989849230499999</v>
      </c>
      <c r="M6" s="2">
        <v>1</v>
      </c>
    </row>
    <row r="7" spans="1:13">
      <c r="A7" s="24">
        <v>520021910937</v>
      </c>
      <c r="B7" s="2">
        <v>23</v>
      </c>
      <c r="C7" s="2">
        <v>3.7944</v>
      </c>
      <c r="D7" s="2">
        <v>9.5</v>
      </c>
      <c r="E7" s="2">
        <v>2</v>
      </c>
      <c r="F7" s="2">
        <v>1</v>
      </c>
      <c r="G7" s="2">
        <v>6</v>
      </c>
      <c r="H7" s="2">
        <f t="shared" si="0"/>
        <v>45.294399999999996</v>
      </c>
      <c r="I7" s="2">
        <v>3</v>
      </c>
      <c r="J7" s="2" t="s">
        <v>101</v>
      </c>
      <c r="K7" s="2">
        <v>3</v>
      </c>
      <c r="L7" s="2">
        <f t="shared" si="1"/>
        <v>78.321358461699987</v>
      </c>
      <c r="M7" s="2">
        <v>3</v>
      </c>
    </row>
    <row r="8" spans="1:13">
      <c r="A8" s="24">
        <v>520021911105</v>
      </c>
      <c r="B8" s="2">
        <v>20.100000000000001</v>
      </c>
      <c r="C8" s="2">
        <v>3.8492000000000002</v>
      </c>
      <c r="D8" s="2">
        <v>16.5</v>
      </c>
      <c r="E8" s="2">
        <v>0</v>
      </c>
      <c r="F8" s="2">
        <v>1</v>
      </c>
      <c r="G8" s="2">
        <v>0</v>
      </c>
      <c r="H8" s="2">
        <f t="shared" si="0"/>
        <v>41.449200000000005</v>
      </c>
      <c r="I8" s="2">
        <v>4</v>
      </c>
      <c r="J8" s="2" t="s">
        <v>96</v>
      </c>
      <c r="K8" s="2">
        <v>7</v>
      </c>
      <c r="L8" s="2">
        <f t="shared" si="1"/>
        <v>75.543041249999987</v>
      </c>
      <c r="M8" s="2">
        <v>6</v>
      </c>
    </row>
    <row r="9" spans="1:13">
      <c r="A9" s="24">
        <v>520021911248</v>
      </c>
      <c r="B9" s="2">
        <v>19.2</v>
      </c>
      <c r="C9" s="2">
        <v>3.9656000000000002</v>
      </c>
      <c r="D9" s="2">
        <v>10</v>
      </c>
      <c r="E9" s="2">
        <v>0</v>
      </c>
      <c r="F9" s="2">
        <v>1</v>
      </c>
      <c r="G9" s="2">
        <v>4</v>
      </c>
      <c r="H9" s="2">
        <f t="shared" si="0"/>
        <v>38.165599999999998</v>
      </c>
      <c r="I9" s="2">
        <v>5</v>
      </c>
      <c r="J9" s="2" t="s">
        <v>92</v>
      </c>
      <c r="K9" s="2">
        <v>15</v>
      </c>
      <c r="L9" s="2">
        <f t="shared" si="1"/>
        <v>70.994641538300002</v>
      </c>
      <c r="M9" s="2">
        <v>8</v>
      </c>
    </row>
    <row r="10" spans="1:13">
      <c r="A10" s="24">
        <v>520021910405</v>
      </c>
      <c r="B10" s="2">
        <v>21</v>
      </c>
      <c r="C10" s="2">
        <v>3.9292000000000002</v>
      </c>
      <c r="D10" s="2">
        <v>12</v>
      </c>
      <c r="E10" s="2">
        <v>0</v>
      </c>
      <c r="F10" s="2">
        <v>0</v>
      </c>
      <c r="G10" s="2">
        <v>0</v>
      </c>
      <c r="H10" s="2">
        <f t="shared" si="0"/>
        <v>36.929200000000002</v>
      </c>
      <c r="I10" s="2">
        <v>6</v>
      </c>
      <c r="J10" s="2" t="s">
        <v>107</v>
      </c>
      <c r="K10" s="2">
        <v>2</v>
      </c>
      <c r="L10" s="2">
        <f t="shared" si="1"/>
        <v>75.953070344899999</v>
      </c>
      <c r="M10" s="2">
        <v>4</v>
      </c>
    </row>
    <row r="11" spans="1:13">
      <c r="A11" s="24">
        <v>520021910179</v>
      </c>
      <c r="B11" s="2">
        <v>20.399999999999999</v>
      </c>
      <c r="C11" s="2">
        <v>4</v>
      </c>
      <c r="D11" s="2">
        <v>2.5</v>
      </c>
      <c r="E11" s="2">
        <v>2</v>
      </c>
      <c r="F11" s="2">
        <v>0</v>
      </c>
      <c r="G11" s="2">
        <v>7</v>
      </c>
      <c r="H11" s="2">
        <f t="shared" si="0"/>
        <v>35.9</v>
      </c>
      <c r="I11" s="2">
        <v>7</v>
      </c>
      <c r="J11" s="2" t="s">
        <v>102</v>
      </c>
      <c r="K11" s="2">
        <v>16</v>
      </c>
      <c r="L11" s="2">
        <f t="shared" si="1"/>
        <v>70.311151515299997</v>
      </c>
      <c r="M11" s="2">
        <v>10</v>
      </c>
    </row>
    <row r="12" spans="1:13">
      <c r="A12" s="24">
        <v>520021910922</v>
      </c>
      <c r="B12" s="2">
        <v>21</v>
      </c>
      <c r="C12" s="2">
        <v>3.7856000000000001</v>
      </c>
      <c r="D12" s="2">
        <v>7</v>
      </c>
      <c r="E12" s="2">
        <v>0</v>
      </c>
      <c r="F12" s="2">
        <v>0</v>
      </c>
      <c r="G12" s="2">
        <v>4</v>
      </c>
      <c r="H12" s="2">
        <f t="shared" si="0"/>
        <v>35.785600000000002</v>
      </c>
      <c r="I12" s="2">
        <v>8</v>
      </c>
      <c r="J12" s="2" t="s">
        <v>83</v>
      </c>
      <c r="K12" s="2">
        <v>1</v>
      </c>
      <c r="L12" s="2">
        <f t="shared" si="1"/>
        <v>75.632410769499998</v>
      </c>
      <c r="M12" s="2">
        <v>5</v>
      </c>
    </row>
    <row r="13" spans="1:13">
      <c r="A13" s="24">
        <v>520021910526</v>
      </c>
      <c r="B13" s="2">
        <v>22</v>
      </c>
      <c r="C13" s="2">
        <v>3.9980000000000002</v>
      </c>
      <c r="D13" s="2">
        <v>2</v>
      </c>
      <c r="E13" s="2">
        <v>2</v>
      </c>
      <c r="F13" s="2">
        <v>3</v>
      </c>
      <c r="G13" s="2">
        <v>0</v>
      </c>
      <c r="H13" s="2">
        <f t="shared" si="0"/>
        <v>32.998000000000005</v>
      </c>
      <c r="I13" s="2">
        <v>9</v>
      </c>
      <c r="J13" s="2" t="s">
        <v>84</v>
      </c>
      <c r="K13" s="2">
        <v>29</v>
      </c>
      <c r="L13" s="2">
        <f t="shared" si="1"/>
        <v>31.324585184900002</v>
      </c>
      <c r="M13" s="2">
        <v>29</v>
      </c>
    </row>
    <row r="14" spans="1:13">
      <c r="A14" s="24">
        <v>520021911073</v>
      </c>
      <c r="B14" s="2">
        <v>12</v>
      </c>
      <c r="C14" s="2">
        <v>3.8007999999999997</v>
      </c>
      <c r="D14" s="2">
        <v>1</v>
      </c>
      <c r="E14" s="2">
        <v>10</v>
      </c>
      <c r="F14" s="2">
        <v>0</v>
      </c>
      <c r="G14" s="2">
        <v>6</v>
      </c>
      <c r="H14" s="2">
        <f t="shared" si="0"/>
        <v>32.800799999999995</v>
      </c>
      <c r="I14" s="2">
        <v>10</v>
      </c>
      <c r="J14" s="2" t="s">
        <v>89</v>
      </c>
      <c r="K14" s="2">
        <v>14</v>
      </c>
      <c r="L14" s="2">
        <f t="shared" si="1"/>
        <v>69.488464999999991</v>
      </c>
      <c r="M14" s="2">
        <v>12</v>
      </c>
    </row>
    <row r="15" spans="1:13">
      <c r="A15" s="24">
        <v>520021910619</v>
      </c>
      <c r="B15" s="2">
        <v>23</v>
      </c>
      <c r="C15" s="2">
        <v>3.972</v>
      </c>
      <c r="D15" s="2">
        <v>4</v>
      </c>
      <c r="E15" s="2">
        <v>0</v>
      </c>
      <c r="F15" s="2">
        <v>0</v>
      </c>
      <c r="G15" s="2">
        <v>0</v>
      </c>
      <c r="H15" s="2">
        <f t="shared" si="0"/>
        <v>30.972000000000001</v>
      </c>
      <c r="I15" s="2">
        <v>11</v>
      </c>
      <c r="J15" s="2" t="s">
        <v>88</v>
      </c>
      <c r="K15" s="2">
        <v>10</v>
      </c>
      <c r="L15" s="2">
        <f t="shared" si="1"/>
        <v>71.605016666899985</v>
      </c>
      <c r="M15" s="2">
        <v>7</v>
      </c>
    </row>
    <row r="16" spans="1:13">
      <c r="A16" s="24">
        <v>520413910001</v>
      </c>
      <c r="B16" s="2">
        <v>20.7</v>
      </c>
      <c r="C16" s="2">
        <v>3.9944000000000002</v>
      </c>
      <c r="D16" s="2">
        <v>1</v>
      </c>
      <c r="E16" s="2">
        <v>2</v>
      </c>
      <c r="F16" s="2">
        <v>3</v>
      </c>
      <c r="G16" s="2">
        <v>0</v>
      </c>
      <c r="H16" s="2">
        <f t="shared" si="0"/>
        <v>30.694399999999998</v>
      </c>
      <c r="I16" s="2">
        <v>12</v>
      </c>
      <c r="J16" s="2" t="s">
        <v>106</v>
      </c>
      <c r="K16" s="2">
        <v>12</v>
      </c>
      <c r="L16" s="2">
        <f t="shared" si="1"/>
        <v>69.801666153900001</v>
      </c>
      <c r="M16" s="2">
        <v>11</v>
      </c>
    </row>
    <row r="17" spans="1:13">
      <c r="A17" s="24">
        <v>520021911267</v>
      </c>
      <c r="B17" s="2">
        <v>22.1</v>
      </c>
      <c r="C17" s="2">
        <v>3.9192000000000005</v>
      </c>
      <c r="D17" s="2">
        <v>2</v>
      </c>
      <c r="E17" s="2">
        <v>0</v>
      </c>
      <c r="F17" s="2">
        <v>1</v>
      </c>
      <c r="G17" s="2">
        <v>0</v>
      </c>
      <c r="H17" s="2">
        <f t="shared" si="0"/>
        <v>29.019200000000001</v>
      </c>
      <c r="I17" s="2">
        <v>13</v>
      </c>
      <c r="J17" s="2" t="s">
        <v>98</v>
      </c>
      <c r="K17" s="2">
        <v>21</v>
      </c>
      <c r="L17" s="2">
        <f t="shared" si="1"/>
        <v>66.406293333099995</v>
      </c>
      <c r="M17" s="2">
        <v>15</v>
      </c>
    </row>
    <row r="18" spans="1:13">
      <c r="A18" s="24">
        <v>520021910239</v>
      </c>
      <c r="B18" s="2">
        <v>12</v>
      </c>
      <c r="C18" s="2">
        <v>3.9227999999999996</v>
      </c>
      <c r="D18" s="2">
        <v>11</v>
      </c>
      <c r="E18" s="2">
        <v>0</v>
      </c>
      <c r="F18" s="2">
        <v>1</v>
      </c>
      <c r="G18" s="2">
        <v>0</v>
      </c>
      <c r="H18" s="2">
        <f t="shared" si="0"/>
        <v>27.922799999999999</v>
      </c>
      <c r="I18" s="2">
        <v>14</v>
      </c>
      <c r="J18" s="2" t="s">
        <v>105</v>
      </c>
      <c r="K18" s="2">
        <v>24</v>
      </c>
      <c r="L18" s="2">
        <f t="shared" si="1"/>
        <v>64.742057390999989</v>
      </c>
      <c r="M18" s="2">
        <v>21</v>
      </c>
    </row>
    <row r="19" spans="1:13">
      <c r="A19" s="24">
        <v>520021910979</v>
      </c>
      <c r="B19" s="2">
        <v>22.4</v>
      </c>
      <c r="C19" s="2">
        <v>3.9580000000000002</v>
      </c>
      <c r="D19" s="2">
        <v>0</v>
      </c>
      <c r="E19" s="2">
        <v>0</v>
      </c>
      <c r="F19" s="2">
        <v>0</v>
      </c>
      <c r="G19" s="2">
        <v>0</v>
      </c>
      <c r="H19" s="2">
        <f t="shared" si="0"/>
        <v>26.357999999999997</v>
      </c>
      <c r="I19" s="2">
        <v>15</v>
      </c>
      <c r="J19" s="2" t="s">
        <v>80</v>
      </c>
      <c r="K19" s="2">
        <v>22</v>
      </c>
      <c r="L19" s="2">
        <f t="shared" si="1"/>
        <v>65.033143589599987</v>
      </c>
      <c r="M19" s="2">
        <v>18</v>
      </c>
    </row>
    <row r="20" spans="1:13">
      <c r="A20" s="24">
        <v>520021910425</v>
      </c>
      <c r="B20" s="2">
        <v>19.2</v>
      </c>
      <c r="C20" s="2">
        <v>4</v>
      </c>
      <c r="D20" s="2">
        <v>0</v>
      </c>
      <c r="E20" s="2">
        <v>2</v>
      </c>
      <c r="F20" s="2">
        <v>1</v>
      </c>
      <c r="G20" s="2">
        <v>0</v>
      </c>
      <c r="H20" s="2">
        <f t="shared" si="0"/>
        <v>26.2</v>
      </c>
      <c r="I20" s="2">
        <v>16</v>
      </c>
      <c r="J20" s="2" t="s">
        <v>90</v>
      </c>
      <c r="K20" s="2">
        <v>8</v>
      </c>
      <c r="L20" s="2">
        <f t="shared" si="1"/>
        <v>70.640307692199997</v>
      </c>
      <c r="M20" s="2">
        <v>9</v>
      </c>
    </row>
    <row r="21" spans="1:13">
      <c r="A21" s="24">
        <v>520021910349</v>
      </c>
      <c r="B21" s="2">
        <v>12</v>
      </c>
      <c r="C21" s="2">
        <v>3.9412000000000003</v>
      </c>
      <c r="D21" s="2">
        <v>6.6</v>
      </c>
      <c r="E21" s="2">
        <v>0</v>
      </c>
      <c r="F21" s="2">
        <v>0</v>
      </c>
      <c r="G21" s="2">
        <v>0</v>
      </c>
      <c r="H21" s="2">
        <f t="shared" si="0"/>
        <v>22.5412</v>
      </c>
      <c r="I21" s="2">
        <v>17</v>
      </c>
      <c r="J21" s="2" t="s">
        <v>81</v>
      </c>
      <c r="K21" s="2">
        <v>17</v>
      </c>
      <c r="L21" s="2">
        <f t="shared" si="1"/>
        <v>66.110186087199992</v>
      </c>
      <c r="M21" s="2">
        <v>16</v>
      </c>
    </row>
    <row r="22" spans="1:13">
      <c r="A22" s="24">
        <v>520021911357</v>
      </c>
      <c r="B22" s="2">
        <v>14</v>
      </c>
      <c r="C22" s="2">
        <v>4</v>
      </c>
      <c r="D22" s="2">
        <v>0</v>
      </c>
      <c r="E22" s="2">
        <v>4</v>
      </c>
      <c r="F22" s="2">
        <v>0</v>
      </c>
      <c r="G22" s="2">
        <v>0</v>
      </c>
      <c r="H22" s="2">
        <f t="shared" si="0"/>
        <v>22</v>
      </c>
      <c r="I22" s="2">
        <v>18</v>
      </c>
      <c r="J22" s="2" t="s">
        <v>79</v>
      </c>
      <c r="K22" s="2">
        <v>9</v>
      </c>
      <c r="L22" s="2">
        <f t="shared" si="1"/>
        <v>69.276923076599999</v>
      </c>
      <c r="M22" s="2">
        <v>13</v>
      </c>
    </row>
    <row r="23" spans="1:13" ht="15">
      <c r="A23" s="24">
        <v>520021910918</v>
      </c>
      <c r="B23" s="2">
        <v>13</v>
      </c>
      <c r="C23" s="2">
        <v>3.9319999999999999</v>
      </c>
      <c r="D23" s="5">
        <v>2</v>
      </c>
      <c r="E23" s="5">
        <v>0</v>
      </c>
      <c r="F23" s="7">
        <v>0</v>
      </c>
      <c r="G23" s="5">
        <v>0</v>
      </c>
      <c r="H23" s="2">
        <v>21</v>
      </c>
      <c r="I23" s="2">
        <v>19</v>
      </c>
      <c r="J23" s="2" t="s">
        <v>91</v>
      </c>
      <c r="K23" s="2">
        <v>19</v>
      </c>
      <c r="L23" s="2">
        <f t="shared" si="1"/>
        <v>64.979653846099993</v>
      </c>
      <c r="M23" s="2">
        <v>19</v>
      </c>
    </row>
    <row r="24" spans="1:13">
      <c r="A24" s="24">
        <v>520021911284</v>
      </c>
      <c r="B24" s="2">
        <v>12</v>
      </c>
      <c r="C24" s="2">
        <v>3.72</v>
      </c>
      <c r="D24" s="2">
        <v>5</v>
      </c>
      <c r="E24" s="2">
        <v>0</v>
      </c>
      <c r="F24" s="2">
        <v>0</v>
      </c>
      <c r="G24" s="2">
        <v>0</v>
      </c>
      <c r="H24" s="2">
        <f t="shared" ref="H24:H33" si="2">B24+C24+D24+E24+F24+G24</f>
        <v>20.72</v>
      </c>
      <c r="I24" s="2">
        <v>20</v>
      </c>
      <c r="J24" s="2" t="s">
        <v>99</v>
      </c>
      <c r="K24" s="2">
        <v>23</v>
      </c>
      <c r="L24" s="2">
        <f t="shared" si="1"/>
        <v>62.887999999999991</v>
      </c>
      <c r="M24" s="2">
        <v>23</v>
      </c>
    </row>
    <row r="25" spans="1:13">
      <c r="A25" s="24">
        <v>520021910357</v>
      </c>
      <c r="B25" s="2">
        <v>12</v>
      </c>
      <c r="C25" s="2">
        <v>3.9336000000000002</v>
      </c>
      <c r="D25" s="2">
        <v>1</v>
      </c>
      <c r="E25" s="2">
        <v>0</v>
      </c>
      <c r="F25" s="2">
        <v>0</v>
      </c>
      <c r="G25" s="2">
        <v>0</v>
      </c>
      <c r="H25" s="2">
        <f t="shared" si="2"/>
        <v>16.933599999999998</v>
      </c>
      <c r="I25" s="2">
        <v>21</v>
      </c>
      <c r="J25" s="2" t="s">
        <v>82</v>
      </c>
      <c r="K25" s="2">
        <v>11</v>
      </c>
      <c r="L25" s="2">
        <f t="shared" si="1"/>
        <v>67.116233846099988</v>
      </c>
      <c r="M25" s="2">
        <v>14</v>
      </c>
    </row>
    <row r="26" spans="1:13">
      <c r="A26" s="24">
        <v>520021910181</v>
      </c>
      <c r="B26" s="2">
        <v>12</v>
      </c>
      <c r="C26" s="2">
        <v>4</v>
      </c>
      <c r="D26" s="2">
        <v>0</v>
      </c>
      <c r="E26" s="2">
        <v>0</v>
      </c>
      <c r="F26" s="2">
        <v>0</v>
      </c>
      <c r="G26" s="2">
        <v>0</v>
      </c>
      <c r="H26" s="2">
        <f t="shared" si="2"/>
        <v>16</v>
      </c>
      <c r="I26" s="2">
        <v>22</v>
      </c>
      <c r="J26" s="2" t="s">
        <v>104</v>
      </c>
      <c r="K26" s="2">
        <v>13</v>
      </c>
      <c r="L26" s="2">
        <f t="shared" si="1"/>
        <v>65.162346153900003</v>
      </c>
      <c r="M26" s="2">
        <v>17</v>
      </c>
    </row>
    <row r="27" spans="1:13">
      <c r="A27" s="24">
        <v>520021910392</v>
      </c>
      <c r="B27" s="2">
        <v>12</v>
      </c>
      <c r="C27" s="2">
        <v>3.9892000000000003</v>
      </c>
      <c r="D27" s="2">
        <v>0</v>
      </c>
      <c r="E27" s="2">
        <v>0</v>
      </c>
      <c r="F27" s="2">
        <v>0</v>
      </c>
      <c r="G27" s="2">
        <v>0</v>
      </c>
      <c r="H27" s="2">
        <f t="shared" si="2"/>
        <v>15.9892</v>
      </c>
      <c r="I27" s="2">
        <v>23</v>
      </c>
      <c r="J27" s="2" t="s">
        <v>87</v>
      </c>
      <c r="K27" s="2">
        <v>26</v>
      </c>
      <c r="L27" s="2">
        <f t="shared" si="1"/>
        <v>53.939968333099998</v>
      </c>
      <c r="M27" s="2">
        <v>26</v>
      </c>
    </row>
    <row r="28" spans="1:13">
      <c r="A28" s="24">
        <v>520021910782</v>
      </c>
      <c r="B28" s="2">
        <v>12</v>
      </c>
      <c r="C28" s="2">
        <v>3.7839999999999998</v>
      </c>
      <c r="D28" s="2">
        <v>0</v>
      </c>
      <c r="E28" s="2">
        <v>0</v>
      </c>
      <c r="F28" s="2">
        <v>0</v>
      </c>
      <c r="G28" s="2">
        <v>0</v>
      </c>
      <c r="H28" s="2">
        <f t="shared" si="2"/>
        <v>15.783999999999999</v>
      </c>
      <c r="I28" s="2">
        <v>24</v>
      </c>
      <c r="J28" s="2" t="s">
        <v>93</v>
      </c>
      <c r="K28" s="2">
        <v>18</v>
      </c>
      <c r="L28" s="2">
        <f t="shared" si="1"/>
        <v>63.536007692199988</v>
      </c>
      <c r="M28" s="2">
        <v>22</v>
      </c>
    </row>
    <row r="29" spans="1:13">
      <c r="A29" s="24" t="s">
        <v>108</v>
      </c>
      <c r="B29" s="2">
        <v>0</v>
      </c>
      <c r="C29" s="2">
        <v>3.9827999999999997</v>
      </c>
      <c r="D29" s="2">
        <v>0</v>
      </c>
      <c r="E29" s="2">
        <v>0</v>
      </c>
      <c r="F29" s="2">
        <v>0</v>
      </c>
      <c r="G29" s="2">
        <v>0</v>
      </c>
      <c r="H29" s="2">
        <f t="shared" si="2"/>
        <v>3.9827999999999997</v>
      </c>
      <c r="I29" s="2">
        <v>25</v>
      </c>
      <c r="J29" s="2" t="s">
        <v>86</v>
      </c>
      <c r="K29" s="2">
        <v>5</v>
      </c>
      <c r="L29" s="2">
        <f t="shared" si="1"/>
        <v>64.846647692199994</v>
      </c>
      <c r="M29" s="2">
        <v>20</v>
      </c>
    </row>
    <row r="30" spans="1:13">
      <c r="A30" s="24" t="s">
        <v>111</v>
      </c>
      <c r="B30" s="2">
        <v>0</v>
      </c>
      <c r="C30" s="2">
        <v>3.9763999999999999</v>
      </c>
      <c r="D30" s="2">
        <v>0</v>
      </c>
      <c r="E30" s="2">
        <v>0</v>
      </c>
      <c r="F30" s="2">
        <v>0</v>
      </c>
      <c r="G30" s="2">
        <v>0</v>
      </c>
      <c r="H30" s="2">
        <f t="shared" si="2"/>
        <v>3.9763999999999999</v>
      </c>
      <c r="I30" s="2">
        <v>26</v>
      </c>
      <c r="J30" s="2" t="s">
        <v>95</v>
      </c>
      <c r="K30" s="2">
        <v>25</v>
      </c>
      <c r="L30" s="2">
        <f t="shared" si="1"/>
        <v>54.704958461699995</v>
      </c>
      <c r="M30" s="2">
        <v>25</v>
      </c>
    </row>
    <row r="31" spans="1:13">
      <c r="A31" s="24" t="s">
        <v>112</v>
      </c>
      <c r="B31" s="2">
        <v>0</v>
      </c>
      <c r="C31" s="2">
        <v>3.9344000000000001</v>
      </c>
      <c r="D31" s="2">
        <v>0</v>
      </c>
      <c r="E31" s="2">
        <v>0</v>
      </c>
      <c r="F31" s="2">
        <v>0</v>
      </c>
      <c r="G31" s="2">
        <v>0</v>
      </c>
      <c r="H31" s="2">
        <f t="shared" si="2"/>
        <v>3.9344000000000001</v>
      </c>
      <c r="I31" s="2">
        <v>27</v>
      </c>
      <c r="J31" s="2" t="s">
        <v>97</v>
      </c>
      <c r="K31" s="2">
        <v>20</v>
      </c>
      <c r="L31" s="2">
        <f t="shared" si="1"/>
        <v>59.764526896599996</v>
      </c>
      <c r="M31" s="2">
        <v>24</v>
      </c>
    </row>
    <row r="32" spans="1:13">
      <c r="A32" s="24" t="s">
        <v>110</v>
      </c>
      <c r="B32" s="2">
        <v>0</v>
      </c>
      <c r="C32" s="2">
        <v>3.8763999999999998</v>
      </c>
      <c r="D32" s="2">
        <v>0</v>
      </c>
      <c r="E32" s="2">
        <v>0</v>
      </c>
      <c r="F32" s="2">
        <v>0</v>
      </c>
      <c r="G32" s="2">
        <v>0</v>
      </c>
      <c r="H32" s="2">
        <f t="shared" si="2"/>
        <v>3.8763999999999998</v>
      </c>
      <c r="I32" s="2">
        <v>28</v>
      </c>
      <c r="J32" s="2" t="s">
        <v>94</v>
      </c>
      <c r="K32" s="2">
        <v>28</v>
      </c>
      <c r="L32" s="2">
        <f t="shared" si="1"/>
        <v>34.376253333599998</v>
      </c>
      <c r="M32" s="2">
        <v>28</v>
      </c>
    </row>
    <row r="33" spans="1:13">
      <c r="A33" s="24" t="s">
        <v>109</v>
      </c>
      <c r="B33" s="2">
        <v>0</v>
      </c>
      <c r="C33" s="2">
        <v>3.8144</v>
      </c>
      <c r="D33" s="2">
        <v>0</v>
      </c>
      <c r="E33" s="2">
        <v>0</v>
      </c>
      <c r="F33" s="2">
        <v>0</v>
      </c>
      <c r="G33" s="2">
        <v>0</v>
      </c>
      <c r="H33" s="2">
        <f t="shared" si="2"/>
        <v>3.8144</v>
      </c>
      <c r="I33" s="2">
        <v>29</v>
      </c>
      <c r="J33" s="2" t="s">
        <v>85</v>
      </c>
      <c r="K33" s="2">
        <v>27</v>
      </c>
      <c r="L33" s="2">
        <f t="shared" si="1"/>
        <v>40.141060740999997</v>
      </c>
      <c r="M33" s="2">
        <v>27</v>
      </c>
    </row>
    <row r="34" spans="1:13">
      <c r="A34" s="2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4.25" thickBot="1">
      <c r="A40" s="25"/>
      <c r="B40" s="26"/>
      <c r="C40" s="26"/>
      <c r="D40" s="26"/>
      <c r="E40" s="26"/>
      <c r="F40" s="26"/>
      <c r="G40" s="26"/>
      <c r="H40" s="2"/>
      <c r="I40" s="2"/>
      <c r="J40" s="2"/>
      <c r="K40" s="2"/>
      <c r="L40" s="2"/>
      <c r="M40" s="2"/>
    </row>
  </sheetData>
  <autoFilter ref="A4:M4">
    <sortState ref="A7:N33">
      <sortCondition descending="1" ref="H4"/>
    </sortState>
  </autoFilter>
  <mergeCells count="9">
    <mergeCell ref="J2:J4"/>
    <mergeCell ref="K2:K4"/>
    <mergeCell ref="L2:L4"/>
    <mergeCell ref="M2:M4"/>
    <mergeCell ref="A1:M1"/>
    <mergeCell ref="A2:A4"/>
    <mergeCell ref="B2:G2"/>
    <mergeCell ref="H2:H4"/>
    <mergeCell ref="I2:I4"/>
  </mergeCells>
  <phoneticPr fontId="2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5" sqref="B1:B1048576"/>
    </sheetView>
  </sheetViews>
  <sheetFormatPr defaultColWidth="9" defaultRowHeight="13.5"/>
  <cols>
    <col min="1" max="1" width="13.875" bestFit="1" customWidth="1"/>
    <col min="2" max="8" width="8.5" bestFit="1" customWidth="1"/>
    <col min="9" max="9" width="5.25" bestFit="1" customWidth="1"/>
    <col min="10" max="10" width="13.875" style="1" bestFit="1" customWidth="1"/>
    <col min="11" max="11" width="5.25" bestFit="1" customWidth="1"/>
    <col min="12" max="12" width="12.75" bestFit="1" customWidth="1"/>
    <col min="13" max="13" width="5.25" bestFit="1" customWidth="1"/>
  </cols>
  <sheetData>
    <row r="1" spans="1:13" ht="20.25">
      <c r="A1" s="58" t="s">
        <v>244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>
      <c r="A2" s="57" t="s">
        <v>1</v>
      </c>
      <c r="B2" s="56" t="s">
        <v>2</v>
      </c>
      <c r="C2" s="56"/>
      <c r="D2" s="56"/>
      <c r="E2" s="56"/>
      <c r="F2" s="56"/>
      <c r="G2" s="56"/>
      <c r="H2" s="56" t="s">
        <v>3</v>
      </c>
      <c r="I2" s="55" t="s">
        <v>4</v>
      </c>
      <c r="J2" s="55" t="s">
        <v>44</v>
      </c>
      <c r="K2" s="55" t="s">
        <v>46</v>
      </c>
      <c r="L2" s="55" t="s">
        <v>45</v>
      </c>
      <c r="M2" s="55" t="s">
        <v>46</v>
      </c>
    </row>
    <row r="3" spans="1:13">
      <c r="A3" s="57"/>
      <c r="B3" s="23" t="s">
        <v>5</v>
      </c>
      <c r="C3" s="23" t="s">
        <v>6</v>
      </c>
      <c r="D3" s="52" t="s">
        <v>7</v>
      </c>
      <c r="E3" s="23" t="s">
        <v>8</v>
      </c>
      <c r="F3" s="23" t="s">
        <v>9</v>
      </c>
      <c r="G3" s="23" t="s">
        <v>10</v>
      </c>
      <c r="H3" s="56"/>
      <c r="I3" s="55"/>
      <c r="J3" s="55"/>
      <c r="K3" s="55"/>
      <c r="L3" s="55"/>
      <c r="M3" s="55"/>
    </row>
    <row r="4" spans="1:13" ht="15">
      <c r="A4" s="57"/>
      <c r="B4" s="5">
        <v>26</v>
      </c>
      <c r="C4" s="5">
        <v>6</v>
      </c>
      <c r="D4" s="6">
        <v>34</v>
      </c>
      <c r="E4" s="5">
        <v>14</v>
      </c>
      <c r="F4" s="7">
        <v>10</v>
      </c>
      <c r="G4" s="5">
        <v>10</v>
      </c>
      <c r="H4" s="56"/>
      <c r="I4" s="55"/>
      <c r="J4" s="55"/>
      <c r="K4" s="55"/>
      <c r="L4" s="55"/>
      <c r="M4" s="55"/>
    </row>
    <row r="5" spans="1:13">
      <c r="A5" s="9" t="s">
        <v>278</v>
      </c>
      <c r="B5" s="10">
        <v>18.64</v>
      </c>
      <c r="C5" s="10">
        <v>3.91</v>
      </c>
      <c r="D5" s="10">
        <v>16</v>
      </c>
      <c r="E5" s="10">
        <v>10</v>
      </c>
      <c r="F5" s="10">
        <v>3</v>
      </c>
      <c r="G5" s="10">
        <v>7</v>
      </c>
      <c r="H5" s="10">
        <f t="shared" ref="H5:H24" si="0">SUM(B5:G5)</f>
        <v>58.55</v>
      </c>
      <c r="I5" s="21">
        <v>2</v>
      </c>
      <c r="J5" s="10" t="s">
        <v>279</v>
      </c>
      <c r="K5" s="10">
        <v>2</v>
      </c>
      <c r="L5" s="10">
        <f t="shared" ref="L5:L24" si="1">J5*0.7+H5*0.3</f>
        <v>81.414999999799988</v>
      </c>
      <c r="M5" s="10">
        <v>1</v>
      </c>
    </row>
    <row r="6" spans="1:13">
      <c r="A6" s="9" t="s">
        <v>245</v>
      </c>
      <c r="B6" s="10">
        <v>23</v>
      </c>
      <c r="C6" s="10">
        <v>3.952</v>
      </c>
      <c r="D6" s="10">
        <v>10.8</v>
      </c>
      <c r="E6" s="10">
        <v>9</v>
      </c>
      <c r="F6" s="10">
        <v>3.8</v>
      </c>
      <c r="G6" s="10">
        <v>9</v>
      </c>
      <c r="H6" s="10">
        <f t="shared" si="0"/>
        <v>59.551999999999992</v>
      </c>
      <c r="I6" s="21">
        <v>1</v>
      </c>
      <c r="J6" s="10" t="s">
        <v>246</v>
      </c>
      <c r="K6" s="10">
        <v>6</v>
      </c>
      <c r="L6" s="10">
        <f t="shared" si="1"/>
        <v>80.615600000099988</v>
      </c>
      <c r="M6" s="10">
        <v>2</v>
      </c>
    </row>
    <row r="7" spans="1:13">
      <c r="A7" s="9" t="s">
        <v>272</v>
      </c>
      <c r="B7" s="10">
        <v>18.399999999999999</v>
      </c>
      <c r="C7" s="10">
        <v>3.8108</v>
      </c>
      <c r="D7" s="10">
        <v>18</v>
      </c>
      <c r="E7" s="10">
        <v>1</v>
      </c>
      <c r="F7" s="10">
        <v>4</v>
      </c>
      <c r="G7" s="10">
        <v>7</v>
      </c>
      <c r="H7" s="10">
        <f t="shared" si="0"/>
        <v>52.210799999999999</v>
      </c>
      <c r="I7" s="21">
        <v>6</v>
      </c>
      <c r="J7" s="10" t="s">
        <v>273</v>
      </c>
      <c r="K7" s="10">
        <v>1</v>
      </c>
      <c r="L7" s="10">
        <f t="shared" si="1"/>
        <v>79.713239999999999</v>
      </c>
      <c r="M7" s="10">
        <v>3</v>
      </c>
    </row>
    <row r="8" spans="1:13">
      <c r="A8" s="9" t="s">
        <v>282</v>
      </c>
      <c r="B8" s="10">
        <v>17.399999999999999</v>
      </c>
      <c r="C8" s="10">
        <v>3.9472000000000005</v>
      </c>
      <c r="D8" s="10">
        <v>25.5</v>
      </c>
      <c r="E8" s="10">
        <v>1</v>
      </c>
      <c r="F8" s="10">
        <v>2</v>
      </c>
      <c r="G8" s="10">
        <v>4</v>
      </c>
      <c r="H8" s="10">
        <f t="shared" si="0"/>
        <v>53.847200000000001</v>
      </c>
      <c r="I8" s="21">
        <v>3</v>
      </c>
      <c r="J8" s="10" t="s">
        <v>283</v>
      </c>
      <c r="K8" s="10">
        <v>4</v>
      </c>
      <c r="L8" s="10">
        <f t="shared" si="1"/>
        <v>79.004160000200002</v>
      </c>
      <c r="M8" s="10">
        <v>4</v>
      </c>
    </row>
    <row r="9" spans="1:13">
      <c r="A9" s="9" t="s">
        <v>257</v>
      </c>
      <c r="B9" s="10">
        <v>21.72</v>
      </c>
      <c r="C9" s="10">
        <v>3.9396</v>
      </c>
      <c r="D9" s="10">
        <v>3</v>
      </c>
      <c r="E9" s="10">
        <v>8</v>
      </c>
      <c r="F9" s="10">
        <v>3</v>
      </c>
      <c r="G9" s="10">
        <v>10</v>
      </c>
      <c r="H9" s="10">
        <f t="shared" si="0"/>
        <v>49.659599999999998</v>
      </c>
      <c r="I9" s="21">
        <v>7</v>
      </c>
      <c r="J9" s="10" t="s">
        <v>258</v>
      </c>
      <c r="K9" s="10">
        <v>5</v>
      </c>
      <c r="L9" s="10">
        <f t="shared" si="1"/>
        <v>77.697879999799994</v>
      </c>
      <c r="M9" s="10">
        <v>5</v>
      </c>
    </row>
    <row r="10" spans="1:13">
      <c r="A10" s="9" t="s">
        <v>259</v>
      </c>
      <c r="B10" s="10">
        <v>18.920000000000002</v>
      </c>
      <c r="C10" s="10">
        <v>3.9207999999999998</v>
      </c>
      <c r="D10" s="10">
        <v>17</v>
      </c>
      <c r="E10" s="10">
        <v>5</v>
      </c>
      <c r="F10" s="10">
        <v>0.8</v>
      </c>
      <c r="G10" s="10">
        <v>8</v>
      </c>
      <c r="H10" s="10">
        <f t="shared" si="0"/>
        <v>53.640799999999999</v>
      </c>
      <c r="I10" s="21">
        <v>4</v>
      </c>
      <c r="J10" s="10" t="s">
        <v>260</v>
      </c>
      <c r="K10" s="10">
        <v>12</v>
      </c>
      <c r="L10" s="10">
        <f t="shared" si="1"/>
        <v>75.99223999969999</v>
      </c>
      <c r="M10" s="10">
        <v>6</v>
      </c>
    </row>
    <row r="11" spans="1:13">
      <c r="A11" s="9" t="s">
        <v>262</v>
      </c>
      <c r="B11" s="10">
        <v>23</v>
      </c>
      <c r="C11" s="10">
        <v>3.9407999999999999</v>
      </c>
      <c r="D11" s="10">
        <v>7</v>
      </c>
      <c r="E11" s="10">
        <v>2</v>
      </c>
      <c r="F11" s="10">
        <v>3</v>
      </c>
      <c r="G11" s="10">
        <v>7.5</v>
      </c>
      <c r="H11" s="10">
        <f t="shared" si="0"/>
        <v>46.440799999999996</v>
      </c>
      <c r="I11" s="21">
        <v>8</v>
      </c>
      <c r="J11" s="10" t="s">
        <v>263</v>
      </c>
      <c r="K11" s="10">
        <v>9</v>
      </c>
      <c r="L11" s="10">
        <f t="shared" si="1"/>
        <v>75.882239999999996</v>
      </c>
      <c r="M11" s="10">
        <v>7</v>
      </c>
    </row>
    <row r="12" spans="1:13">
      <c r="A12" s="9" t="s">
        <v>253</v>
      </c>
      <c r="B12" s="10">
        <v>20.440000000000001</v>
      </c>
      <c r="C12" s="10">
        <v>4</v>
      </c>
      <c r="D12" s="10">
        <v>15</v>
      </c>
      <c r="E12" s="10">
        <v>0</v>
      </c>
      <c r="F12" s="10">
        <v>0</v>
      </c>
      <c r="G12" s="10">
        <v>0</v>
      </c>
      <c r="H12" s="10">
        <f t="shared" si="0"/>
        <v>39.44</v>
      </c>
      <c r="I12" s="21">
        <v>11</v>
      </c>
      <c r="J12" s="10" t="s">
        <v>254</v>
      </c>
      <c r="K12" s="10">
        <v>3</v>
      </c>
      <c r="L12" s="10">
        <f t="shared" si="1"/>
        <v>75.282000000099998</v>
      </c>
      <c r="M12" s="10">
        <v>8</v>
      </c>
    </row>
    <row r="13" spans="1:13">
      <c r="A13" s="9" t="s">
        <v>255</v>
      </c>
      <c r="B13" s="10">
        <v>20.16</v>
      </c>
      <c r="C13" s="10">
        <v>3.9192000000000005</v>
      </c>
      <c r="D13" s="10">
        <v>2.5</v>
      </c>
      <c r="E13" s="10">
        <v>2</v>
      </c>
      <c r="F13" s="10">
        <v>3</v>
      </c>
      <c r="G13" s="10">
        <v>9</v>
      </c>
      <c r="H13" s="10">
        <f t="shared" si="0"/>
        <v>40.5792</v>
      </c>
      <c r="I13" s="21">
        <v>10</v>
      </c>
      <c r="J13" s="10" t="s">
        <v>256</v>
      </c>
      <c r="K13" s="10">
        <v>8</v>
      </c>
      <c r="L13" s="10">
        <f t="shared" si="1"/>
        <v>74.728305454799994</v>
      </c>
      <c r="M13" s="10">
        <v>9</v>
      </c>
    </row>
    <row r="14" spans="1:13">
      <c r="A14" s="9" t="s">
        <v>268</v>
      </c>
      <c r="B14" s="10">
        <v>20.72</v>
      </c>
      <c r="C14" s="10">
        <v>3.9856000000000003</v>
      </c>
      <c r="D14" s="10">
        <v>2</v>
      </c>
      <c r="E14" s="10">
        <v>6</v>
      </c>
      <c r="F14" s="10">
        <v>1</v>
      </c>
      <c r="G14" s="10">
        <v>9</v>
      </c>
      <c r="H14" s="10">
        <f t="shared" si="0"/>
        <v>42.705600000000004</v>
      </c>
      <c r="I14" s="21">
        <v>9</v>
      </c>
      <c r="J14" s="10" t="s">
        <v>269</v>
      </c>
      <c r="K14" s="10">
        <v>11</v>
      </c>
      <c r="L14" s="10">
        <f t="shared" si="1"/>
        <v>73.711680000000001</v>
      </c>
      <c r="M14" s="10">
        <v>10</v>
      </c>
    </row>
    <row r="15" spans="1:13">
      <c r="A15" s="9" t="s">
        <v>247</v>
      </c>
      <c r="B15" s="10">
        <v>17.510000000000002</v>
      </c>
      <c r="C15" s="10">
        <v>3.8492000000000002</v>
      </c>
      <c r="D15" s="10">
        <v>1</v>
      </c>
      <c r="E15" s="10">
        <v>4</v>
      </c>
      <c r="F15" s="10">
        <v>2</v>
      </c>
      <c r="G15" s="10">
        <v>6</v>
      </c>
      <c r="H15" s="10">
        <f t="shared" si="0"/>
        <v>34.359200000000001</v>
      </c>
      <c r="I15" s="21">
        <v>14</v>
      </c>
      <c r="J15" s="10" t="s">
        <v>248</v>
      </c>
      <c r="K15" s="10">
        <v>7</v>
      </c>
      <c r="L15" s="10">
        <f t="shared" si="1"/>
        <v>73.007759999699999</v>
      </c>
      <c r="M15" s="10">
        <v>11</v>
      </c>
    </row>
    <row r="16" spans="1:13">
      <c r="A16" s="9" t="s">
        <v>270</v>
      </c>
      <c r="B16" s="10">
        <v>20.16</v>
      </c>
      <c r="C16" s="10">
        <v>3.9980000000000002</v>
      </c>
      <c r="D16" s="10">
        <v>2</v>
      </c>
      <c r="E16" s="10">
        <v>0</v>
      </c>
      <c r="F16" s="10">
        <v>3</v>
      </c>
      <c r="G16" s="10">
        <v>7</v>
      </c>
      <c r="H16" s="10">
        <f t="shared" si="0"/>
        <v>36.158000000000001</v>
      </c>
      <c r="I16" s="21">
        <v>13</v>
      </c>
      <c r="J16" s="10" t="s">
        <v>271</v>
      </c>
      <c r="K16" s="10">
        <v>10</v>
      </c>
      <c r="L16" s="10">
        <f t="shared" si="1"/>
        <v>71.897399999800001</v>
      </c>
      <c r="M16" s="10">
        <v>12</v>
      </c>
    </row>
    <row r="17" spans="1:13">
      <c r="A17" s="9" t="s">
        <v>261</v>
      </c>
      <c r="B17" s="10">
        <v>24</v>
      </c>
      <c r="C17" s="10">
        <v>3.9568000000000003</v>
      </c>
      <c r="D17" s="10">
        <v>4</v>
      </c>
      <c r="E17" s="10">
        <v>8</v>
      </c>
      <c r="F17" s="10">
        <v>3</v>
      </c>
      <c r="G17" s="10">
        <v>10</v>
      </c>
      <c r="H17" s="10">
        <f t="shared" si="0"/>
        <v>52.956800000000001</v>
      </c>
      <c r="I17" s="21">
        <v>5</v>
      </c>
      <c r="J17" s="10" t="s">
        <v>69</v>
      </c>
      <c r="K17" s="10">
        <v>15</v>
      </c>
      <c r="L17" s="10">
        <f t="shared" si="1"/>
        <v>71.237039999699988</v>
      </c>
      <c r="M17" s="10">
        <v>13</v>
      </c>
    </row>
    <row r="18" spans="1:13">
      <c r="A18" s="9" t="s">
        <v>266</v>
      </c>
      <c r="B18" s="10">
        <v>19.920000000000002</v>
      </c>
      <c r="C18" s="10">
        <v>3.9931999999999999</v>
      </c>
      <c r="D18" s="10">
        <v>0</v>
      </c>
      <c r="E18" s="10">
        <v>2</v>
      </c>
      <c r="F18" s="10">
        <v>0</v>
      </c>
      <c r="G18" s="10">
        <v>4</v>
      </c>
      <c r="H18" s="10">
        <f t="shared" si="0"/>
        <v>29.913200000000003</v>
      </c>
      <c r="I18" s="21">
        <v>15</v>
      </c>
      <c r="J18" s="10" t="s">
        <v>267</v>
      </c>
      <c r="K18" s="10">
        <v>13</v>
      </c>
      <c r="L18" s="10">
        <f t="shared" si="1"/>
        <v>68.073960000300005</v>
      </c>
      <c r="M18" s="10">
        <v>14</v>
      </c>
    </row>
    <row r="19" spans="1:13">
      <c r="A19" s="9" t="s">
        <v>276</v>
      </c>
      <c r="B19" s="10">
        <v>19.64</v>
      </c>
      <c r="C19" s="10">
        <v>4</v>
      </c>
      <c r="D19" s="10">
        <v>2</v>
      </c>
      <c r="E19" s="10">
        <v>0</v>
      </c>
      <c r="F19" s="10">
        <v>0</v>
      </c>
      <c r="G19" s="10">
        <v>2</v>
      </c>
      <c r="H19" s="10">
        <f t="shared" si="0"/>
        <v>27.64</v>
      </c>
      <c r="I19" s="21">
        <v>17</v>
      </c>
      <c r="J19" s="10" t="s">
        <v>277</v>
      </c>
      <c r="K19" s="10">
        <v>14</v>
      </c>
      <c r="L19" s="10">
        <f t="shared" si="1"/>
        <v>66.492000000099992</v>
      </c>
      <c r="M19" s="10">
        <v>15</v>
      </c>
    </row>
    <row r="20" spans="1:13">
      <c r="A20" s="9" t="s">
        <v>249</v>
      </c>
      <c r="B20" s="10">
        <v>20.440000000000001</v>
      </c>
      <c r="C20" s="10">
        <v>3.9180000000000001</v>
      </c>
      <c r="D20" s="10">
        <v>2</v>
      </c>
      <c r="E20" s="10">
        <v>0</v>
      </c>
      <c r="F20" s="10">
        <v>0</v>
      </c>
      <c r="G20" s="10">
        <v>2</v>
      </c>
      <c r="H20" s="10">
        <f t="shared" si="0"/>
        <v>28.358000000000001</v>
      </c>
      <c r="I20" s="21">
        <v>16</v>
      </c>
      <c r="J20" s="10" t="s">
        <v>250</v>
      </c>
      <c r="K20" s="10">
        <v>17</v>
      </c>
      <c r="L20" s="10">
        <f t="shared" si="1"/>
        <v>62.757400000000004</v>
      </c>
      <c r="M20" s="10">
        <v>16</v>
      </c>
    </row>
    <row r="21" spans="1:13">
      <c r="A21" s="9" t="s">
        <v>251</v>
      </c>
      <c r="B21" s="10">
        <v>21</v>
      </c>
      <c r="C21" s="10">
        <v>3.9180000000000001</v>
      </c>
      <c r="D21" s="10">
        <v>2</v>
      </c>
      <c r="E21" s="10">
        <v>0</v>
      </c>
      <c r="F21" s="10">
        <v>0</v>
      </c>
      <c r="G21" s="10">
        <v>0</v>
      </c>
      <c r="H21" s="10">
        <f t="shared" si="0"/>
        <v>26.917999999999999</v>
      </c>
      <c r="I21" s="21">
        <v>18</v>
      </c>
      <c r="J21" s="10" t="s">
        <v>252</v>
      </c>
      <c r="K21" s="10">
        <v>18</v>
      </c>
      <c r="L21" s="10">
        <f t="shared" si="1"/>
        <v>61.125400000200003</v>
      </c>
      <c r="M21" s="10">
        <v>17</v>
      </c>
    </row>
    <row r="22" spans="1:13">
      <c r="A22" s="9" t="s">
        <v>280</v>
      </c>
      <c r="B22" s="10">
        <v>10.199999999999999</v>
      </c>
      <c r="C22" s="10">
        <v>3.9180000000000001</v>
      </c>
      <c r="D22" s="10">
        <v>0</v>
      </c>
      <c r="E22" s="10">
        <v>0</v>
      </c>
      <c r="F22" s="10">
        <v>0</v>
      </c>
      <c r="G22" s="10">
        <v>2</v>
      </c>
      <c r="H22" s="10">
        <f t="shared" si="0"/>
        <v>16.117999999999999</v>
      </c>
      <c r="I22" s="21">
        <v>20</v>
      </c>
      <c r="J22" s="10" t="s">
        <v>281</v>
      </c>
      <c r="K22" s="10">
        <v>16</v>
      </c>
      <c r="L22" s="10">
        <f t="shared" si="1"/>
        <v>59.135399999699999</v>
      </c>
      <c r="M22" s="10">
        <v>18</v>
      </c>
    </row>
    <row r="23" spans="1:13">
      <c r="A23" s="9" t="s">
        <v>274</v>
      </c>
      <c r="B23" s="10">
        <v>20.92</v>
      </c>
      <c r="C23" s="10">
        <v>3.9744000000000002</v>
      </c>
      <c r="D23" s="10">
        <v>2</v>
      </c>
      <c r="E23" s="10">
        <v>0</v>
      </c>
      <c r="F23" s="10">
        <v>3</v>
      </c>
      <c r="G23" s="10">
        <v>8</v>
      </c>
      <c r="H23" s="10">
        <f t="shared" si="0"/>
        <v>37.894400000000005</v>
      </c>
      <c r="I23" s="21">
        <v>12</v>
      </c>
      <c r="J23" s="10" t="s">
        <v>275</v>
      </c>
      <c r="K23" s="10">
        <v>20</v>
      </c>
      <c r="L23" s="10">
        <f t="shared" si="1"/>
        <v>54.768320000000003</v>
      </c>
      <c r="M23" s="10">
        <v>20</v>
      </c>
    </row>
    <row r="24" spans="1:13">
      <c r="A24" s="9" t="s">
        <v>264</v>
      </c>
      <c r="B24" s="10">
        <v>10.199999999999999</v>
      </c>
      <c r="C24" s="10">
        <v>3.9964</v>
      </c>
      <c r="D24" s="10">
        <v>0</v>
      </c>
      <c r="E24" s="10">
        <v>0</v>
      </c>
      <c r="F24" s="10">
        <v>0</v>
      </c>
      <c r="G24" s="10">
        <v>2</v>
      </c>
      <c r="H24" s="10">
        <f t="shared" si="0"/>
        <v>16.196399999999997</v>
      </c>
      <c r="I24" s="21">
        <v>19</v>
      </c>
      <c r="J24" s="10" t="s">
        <v>265</v>
      </c>
      <c r="K24" s="10">
        <v>19</v>
      </c>
      <c r="L24" s="10">
        <f t="shared" si="1"/>
        <v>50.670031110799997</v>
      </c>
      <c r="M24" s="10">
        <v>19</v>
      </c>
    </row>
  </sheetData>
  <autoFilter ref="A4:W4">
    <sortState ref="A7:X24">
      <sortCondition descending="1" ref="L4"/>
    </sortState>
  </autoFilter>
  <mergeCells count="9">
    <mergeCell ref="A1:M1"/>
    <mergeCell ref="J2:J4"/>
    <mergeCell ref="K2:K4"/>
    <mergeCell ref="L2:L4"/>
    <mergeCell ref="M2:M4"/>
    <mergeCell ref="A2:A4"/>
    <mergeCell ref="B2:G2"/>
    <mergeCell ref="H2:H4"/>
    <mergeCell ref="I2:I4"/>
  </mergeCells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空天2203班</vt:lpstr>
      <vt:lpstr>空天2202</vt:lpstr>
      <vt:lpstr>F2141303</vt:lpstr>
      <vt:lpstr>F2141302</vt:lpstr>
      <vt:lpstr>F2041303</vt:lpstr>
      <vt:lpstr>F2041302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Edwina</dc:creator>
  <cp:lastModifiedBy>AERO</cp:lastModifiedBy>
  <dcterms:created xsi:type="dcterms:W3CDTF">2012-09-11T06:33:00Z</dcterms:created>
  <dcterms:modified xsi:type="dcterms:W3CDTF">2023-09-19T06:42:14Z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2052-12.1.0.15374</vt:lpwstr>
  </property>
  <property fmtid="{D5CDD505-2E9C-101B-9397-08002B2CF9AE}" pid="4" name="ICV">
    <vt:lpwstr>6BE4C167AA35452F95E8AAE162652ABD_13</vt:lpwstr>
  </property>
</Properties>
</file>